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Dokumentarkiv\Innkjøp\Offentlig\SO-17-03 Medisinsk forbruksmateriell\"/>
    </mc:Choice>
  </mc:AlternateContent>
  <bookViews>
    <workbookView xWindow="0" yWindow="0" windowWidth="28800" windowHeight="12600"/>
  </bookViews>
  <sheets>
    <sheet name="Dentale forbruksvarer" sheetId="1" r:id="rId1"/>
  </sheets>
  <definedNames>
    <definedName name="_xlnm.Print_Area" localSheetId="0">'Dentale forbruksvarer'!$A$1:$S$223</definedName>
    <definedName name="_xlnm.Print_Titles" localSheetId="0">'Dentale forbruksvarer'!$1:$2</definedName>
  </definedNames>
  <calcPr calcId="152511"/>
</workbook>
</file>

<file path=xl/calcChain.xml><?xml version="1.0" encoding="utf-8"?>
<calcChain xmlns="http://schemas.openxmlformats.org/spreadsheetml/2006/main">
  <c r="U184" i="1" l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L214" i="1"/>
  <c r="F214" i="1"/>
  <c r="E214" i="1"/>
  <c r="L213" i="1"/>
  <c r="F213" i="1"/>
  <c r="E213" i="1"/>
  <c r="L212" i="1"/>
  <c r="F212" i="1"/>
  <c r="E212" i="1"/>
  <c r="L211" i="1"/>
  <c r="F211" i="1"/>
  <c r="E211" i="1"/>
  <c r="L210" i="1"/>
  <c r="F210" i="1"/>
  <c r="E210" i="1"/>
  <c r="L209" i="1"/>
  <c r="F209" i="1"/>
  <c r="E209" i="1"/>
  <c r="L208" i="1"/>
  <c r="F208" i="1"/>
  <c r="E208" i="1"/>
  <c r="L207" i="1"/>
  <c r="F207" i="1"/>
  <c r="E207" i="1"/>
  <c r="L206" i="1"/>
  <c r="F206" i="1"/>
  <c r="E206" i="1"/>
  <c r="L205" i="1"/>
  <c r="F205" i="1"/>
  <c r="E205" i="1"/>
  <c r="L204" i="1"/>
  <c r="F204" i="1"/>
  <c r="E204" i="1"/>
  <c r="L203" i="1"/>
  <c r="F203" i="1"/>
  <c r="E203" i="1"/>
  <c r="L202" i="1"/>
  <c r="F202" i="1"/>
  <c r="E202" i="1"/>
  <c r="L201" i="1"/>
  <c r="F201" i="1"/>
  <c r="E201" i="1"/>
  <c r="L200" i="1"/>
  <c r="F200" i="1"/>
  <c r="E200" i="1"/>
  <c r="L199" i="1"/>
  <c r="F199" i="1"/>
  <c r="E199" i="1"/>
  <c r="L198" i="1"/>
  <c r="F198" i="1"/>
  <c r="E198" i="1"/>
  <c r="L197" i="1"/>
  <c r="F197" i="1"/>
  <c r="E197" i="1"/>
  <c r="L196" i="1"/>
  <c r="F196" i="1"/>
  <c r="E196" i="1"/>
  <c r="L195" i="1"/>
  <c r="F195" i="1"/>
  <c r="E195" i="1"/>
  <c r="L194" i="1"/>
  <c r="F194" i="1"/>
  <c r="E194" i="1"/>
  <c r="L193" i="1"/>
  <c r="F193" i="1"/>
  <c r="E193" i="1"/>
  <c r="L192" i="1"/>
  <c r="F192" i="1"/>
  <c r="E192" i="1"/>
  <c r="L191" i="1"/>
  <c r="F191" i="1"/>
  <c r="E191" i="1"/>
  <c r="L190" i="1"/>
  <c r="F190" i="1"/>
  <c r="E190" i="1"/>
  <c r="L189" i="1"/>
  <c r="F189" i="1"/>
  <c r="E189" i="1"/>
  <c r="L188" i="1"/>
  <c r="F188" i="1"/>
  <c r="E188" i="1"/>
  <c r="L187" i="1"/>
  <c r="F187" i="1"/>
  <c r="E187" i="1"/>
  <c r="Q187" i="1" s="1"/>
  <c r="R187" i="1" s="1"/>
  <c r="L186" i="1"/>
  <c r="F186" i="1"/>
  <c r="E186" i="1"/>
  <c r="L185" i="1"/>
  <c r="F185" i="1"/>
  <c r="E185" i="1"/>
  <c r="L184" i="1"/>
  <c r="F184" i="1"/>
  <c r="E184" i="1"/>
  <c r="U183" i="1"/>
  <c r="P183" i="1"/>
  <c r="N183" i="1"/>
  <c r="L183" i="1"/>
  <c r="F183" i="1"/>
  <c r="E183" i="1"/>
  <c r="Q188" i="1" l="1"/>
  <c r="R188" i="1" s="1"/>
  <c r="Q196" i="1"/>
  <c r="R196" i="1" s="1"/>
  <c r="Q204" i="1"/>
  <c r="R204" i="1" s="1"/>
  <c r="Q212" i="1"/>
  <c r="R212" i="1" s="1"/>
  <c r="Q189" i="1"/>
  <c r="R189" i="1" s="1"/>
  <c r="Q209" i="1"/>
  <c r="R209" i="1" s="1"/>
  <c r="Q191" i="1"/>
  <c r="R191" i="1" s="1"/>
  <c r="Q199" i="1"/>
  <c r="R199" i="1" s="1"/>
  <c r="Q207" i="1"/>
  <c r="R207" i="1" s="1"/>
  <c r="Q197" i="1"/>
  <c r="R197" i="1" s="1"/>
  <c r="Q195" i="1"/>
  <c r="R195" i="1" s="1"/>
  <c r="Q190" i="1"/>
  <c r="R190" i="1" s="1"/>
  <c r="Q198" i="1"/>
  <c r="R198" i="1" s="1"/>
  <c r="Q206" i="1"/>
  <c r="R206" i="1" s="1"/>
  <c r="Q214" i="1"/>
  <c r="R214" i="1" s="1"/>
  <c r="Q200" i="1"/>
  <c r="R200" i="1" s="1"/>
  <c r="Q208" i="1"/>
  <c r="R208" i="1" s="1"/>
  <c r="Q184" i="1"/>
  <c r="R184" i="1" s="1"/>
  <c r="Q192" i="1"/>
  <c r="R192" i="1" s="1"/>
  <c r="Q203" i="1"/>
  <c r="R203" i="1" s="1"/>
  <c r="Q211" i="1"/>
  <c r="R211" i="1" s="1"/>
  <c r="Q186" i="1"/>
  <c r="R186" i="1" s="1"/>
  <c r="Q194" i="1"/>
  <c r="R194" i="1" s="1"/>
  <c r="U215" i="1"/>
  <c r="Q205" i="1"/>
  <c r="R205" i="1" s="1"/>
  <c r="Q213" i="1"/>
  <c r="R213" i="1" s="1"/>
  <c r="Q193" i="1"/>
  <c r="R193" i="1" s="1"/>
  <c r="Q201" i="1"/>
  <c r="R201" i="1" s="1"/>
  <c r="Q185" i="1"/>
  <c r="R185" i="1" s="1"/>
  <c r="Q202" i="1"/>
  <c r="R202" i="1" s="1"/>
  <c r="Q210" i="1"/>
  <c r="R210" i="1" s="1"/>
  <c r="Q183" i="1"/>
  <c r="Q215" i="1" l="1"/>
  <c r="R183" i="1"/>
  <c r="R215" i="1" s="1"/>
  <c r="U219" i="1"/>
  <c r="U220" i="1"/>
  <c r="P219" i="1"/>
  <c r="P220" i="1"/>
  <c r="N219" i="1"/>
  <c r="N220" i="1"/>
  <c r="N218" i="1"/>
  <c r="L219" i="1"/>
  <c r="L220" i="1"/>
  <c r="U177" i="1"/>
  <c r="U178" i="1"/>
  <c r="U179" i="1"/>
  <c r="P177" i="1"/>
  <c r="P178" i="1"/>
  <c r="P179" i="1"/>
  <c r="N177" i="1"/>
  <c r="N178" i="1"/>
  <c r="N179" i="1"/>
  <c r="N176" i="1"/>
  <c r="L177" i="1"/>
  <c r="L178" i="1"/>
  <c r="L179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46" i="1"/>
  <c r="U147" i="1"/>
  <c r="U148" i="1"/>
  <c r="U149" i="1"/>
  <c r="U150" i="1"/>
  <c r="P146" i="1"/>
  <c r="P147" i="1"/>
  <c r="P148" i="1"/>
  <c r="P149" i="1"/>
  <c r="P150" i="1"/>
  <c r="N146" i="1"/>
  <c r="N147" i="1"/>
  <c r="N148" i="1"/>
  <c r="N149" i="1"/>
  <c r="N150" i="1"/>
  <c r="N145" i="1"/>
  <c r="N141" i="1"/>
  <c r="N140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22" i="1"/>
  <c r="L102" i="1"/>
  <c r="F102" i="1"/>
  <c r="E102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E90" i="1"/>
  <c r="F90" i="1"/>
  <c r="L90" i="1"/>
  <c r="L62" i="1"/>
  <c r="L45" i="1"/>
  <c r="F62" i="1"/>
  <c r="E62" i="1"/>
  <c r="F45" i="1"/>
  <c r="E45" i="1"/>
  <c r="O215" i="1" l="1"/>
  <c r="Q90" i="1"/>
  <c r="R90" i="1" s="1"/>
  <c r="Q102" i="1"/>
  <c r="R102" i="1" s="1"/>
  <c r="P30" i="1" l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Q45" i="1" s="1"/>
  <c r="R45" i="1" s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Q62" i="1" s="1"/>
  <c r="R62" i="1" s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29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4" i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L118" i="1"/>
  <c r="F118" i="1"/>
  <c r="E118" i="1"/>
  <c r="Q118" i="1" s="1"/>
  <c r="R118" i="1" s="1"/>
  <c r="L117" i="1"/>
  <c r="F117" i="1"/>
  <c r="E117" i="1"/>
  <c r="Q117" i="1" s="1"/>
  <c r="R117" i="1" s="1"/>
  <c r="L116" i="1"/>
  <c r="F116" i="1"/>
  <c r="E116" i="1"/>
  <c r="Q116" i="1" s="1"/>
  <c r="R116" i="1" s="1"/>
  <c r="L115" i="1"/>
  <c r="F115" i="1"/>
  <c r="E115" i="1"/>
  <c r="Q115" i="1" s="1"/>
  <c r="R115" i="1" s="1"/>
  <c r="L114" i="1"/>
  <c r="F114" i="1"/>
  <c r="E114" i="1"/>
  <c r="Q114" i="1" s="1"/>
  <c r="R114" i="1" s="1"/>
  <c r="L113" i="1"/>
  <c r="F113" i="1"/>
  <c r="E113" i="1"/>
  <c r="Q113" i="1" s="1"/>
  <c r="R113" i="1" s="1"/>
  <c r="L112" i="1"/>
  <c r="F112" i="1"/>
  <c r="E112" i="1"/>
  <c r="Q112" i="1" s="1"/>
  <c r="R112" i="1" s="1"/>
  <c r="L111" i="1"/>
  <c r="F111" i="1"/>
  <c r="E111" i="1"/>
  <c r="Q111" i="1" s="1"/>
  <c r="R111" i="1" s="1"/>
  <c r="L110" i="1"/>
  <c r="F110" i="1"/>
  <c r="E110" i="1"/>
  <c r="Q110" i="1" s="1"/>
  <c r="R110" i="1" s="1"/>
  <c r="L109" i="1"/>
  <c r="F109" i="1"/>
  <c r="E109" i="1"/>
  <c r="Q109" i="1" s="1"/>
  <c r="R109" i="1" s="1"/>
  <c r="L108" i="1"/>
  <c r="F108" i="1"/>
  <c r="E108" i="1"/>
  <c r="Q108" i="1" s="1"/>
  <c r="R108" i="1" s="1"/>
  <c r="L107" i="1"/>
  <c r="F107" i="1"/>
  <c r="E107" i="1"/>
  <c r="Q107" i="1" s="1"/>
  <c r="R107" i="1" s="1"/>
  <c r="L106" i="1"/>
  <c r="F106" i="1"/>
  <c r="E106" i="1"/>
  <c r="Q106" i="1" s="1"/>
  <c r="R106" i="1" s="1"/>
  <c r="L105" i="1"/>
  <c r="F105" i="1"/>
  <c r="E105" i="1"/>
  <c r="Q105" i="1" s="1"/>
  <c r="R105" i="1" s="1"/>
  <c r="L104" i="1"/>
  <c r="F104" i="1"/>
  <c r="E104" i="1"/>
  <c r="Q104" i="1" s="1"/>
  <c r="R104" i="1" s="1"/>
  <c r="L103" i="1"/>
  <c r="F103" i="1"/>
  <c r="E103" i="1"/>
  <c r="Q103" i="1" s="1"/>
  <c r="R103" i="1" s="1"/>
  <c r="L101" i="1"/>
  <c r="F101" i="1"/>
  <c r="E101" i="1"/>
  <c r="Q101" i="1" s="1"/>
  <c r="R101" i="1" s="1"/>
  <c r="L100" i="1"/>
  <c r="F100" i="1"/>
  <c r="E100" i="1"/>
  <c r="Q100" i="1" s="1"/>
  <c r="R100" i="1" s="1"/>
  <c r="L99" i="1"/>
  <c r="F99" i="1"/>
  <c r="E99" i="1"/>
  <c r="Q99" i="1" s="1"/>
  <c r="R99" i="1" s="1"/>
  <c r="L98" i="1"/>
  <c r="F98" i="1"/>
  <c r="E98" i="1"/>
  <c r="Q98" i="1" s="1"/>
  <c r="R98" i="1" s="1"/>
  <c r="L97" i="1"/>
  <c r="F97" i="1"/>
  <c r="E97" i="1"/>
  <c r="Q97" i="1" s="1"/>
  <c r="R97" i="1" s="1"/>
  <c r="L96" i="1"/>
  <c r="F96" i="1"/>
  <c r="E96" i="1"/>
  <c r="Q96" i="1" s="1"/>
  <c r="R96" i="1" s="1"/>
  <c r="L95" i="1"/>
  <c r="F95" i="1"/>
  <c r="E95" i="1"/>
  <c r="Q95" i="1" s="1"/>
  <c r="R95" i="1" s="1"/>
  <c r="L94" i="1"/>
  <c r="F94" i="1"/>
  <c r="E94" i="1"/>
  <c r="Q94" i="1" s="1"/>
  <c r="R94" i="1" s="1"/>
  <c r="L93" i="1"/>
  <c r="F93" i="1"/>
  <c r="E93" i="1"/>
  <c r="Q93" i="1" s="1"/>
  <c r="R93" i="1" s="1"/>
  <c r="L92" i="1"/>
  <c r="F92" i="1"/>
  <c r="E92" i="1"/>
  <c r="Q92" i="1" s="1"/>
  <c r="R92" i="1" s="1"/>
  <c r="L91" i="1"/>
  <c r="F91" i="1"/>
  <c r="E91" i="1"/>
  <c r="Q91" i="1" s="1"/>
  <c r="R91" i="1" s="1"/>
  <c r="L89" i="1"/>
  <c r="F89" i="1"/>
  <c r="E89" i="1"/>
  <c r="Q89" i="1" s="1"/>
  <c r="R89" i="1" s="1"/>
  <c r="L88" i="1"/>
  <c r="F88" i="1"/>
  <c r="E88" i="1"/>
  <c r="Q88" i="1" s="1"/>
  <c r="R88" i="1" s="1"/>
  <c r="L87" i="1"/>
  <c r="F87" i="1"/>
  <c r="E87" i="1"/>
  <c r="Q87" i="1" s="1"/>
  <c r="R87" i="1" s="1"/>
  <c r="L86" i="1"/>
  <c r="F86" i="1"/>
  <c r="E86" i="1"/>
  <c r="Q86" i="1" s="1"/>
  <c r="R86" i="1" s="1"/>
  <c r="L85" i="1"/>
  <c r="F85" i="1"/>
  <c r="E85" i="1"/>
  <c r="Q85" i="1" s="1"/>
  <c r="R85" i="1" s="1"/>
  <c r="L84" i="1"/>
  <c r="F84" i="1"/>
  <c r="E84" i="1"/>
  <c r="Q84" i="1" s="1"/>
  <c r="R84" i="1" s="1"/>
  <c r="L83" i="1"/>
  <c r="F83" i="1"/>
  <c r="E83" i="1"/>
  <c r="Q83" i="1" s="1"/>
  <c r="R83" i="1" s="1"/>
  <c r="L82" i="1"/>
  <c r="F82" i="1"/>
  <c r="E82" i="1"/>
  <c r="Q82" i="1" s="1"/>
  <c r="R82" i="1" s="1"/>
  <c r="L81" i="1"/>
  <c r="F81" i="1"/>
  <c r="E81" i="1"/>
  <c r="Q81" i="1" s="1"/>
  <c r="R81" i="1" s="1"/>
  <c r="L80" i="1"/>
  <c r="F80" i="1"/>
  <c r="E80" i="1"/>
  <c r="Q80" i="1" s="1"/>
  <c r="R80" i="1" s="1"/>
  <c r="U119" i="1"/>
  <c r="L76" i="1"/>
  <c r="F76" i="1"/>
  <c r="E76" i="1"/>
  <c r="Q76" i="1" s="1"/>
  <c r="R76" i="1" s="1"/>
  <c r="L75" i="1"/>
  <c r="F75" i="1"/>
  <c r="E75" i="1"/>
  <c r="Q75" i="1" s="1"/>
  <c r="R75" i="1" s="1"/>
  <c r="L74" i="1"/>
  <c r="F74" i="1"/>
  <c r="E74" i="1"/>
  <c r="Q74" i="1" s="1"/>
  <c r="R74" i="1" s="1"/>
  <c r="L73" i="1"/>
  <c r="F73" i="1"/>
  <c r="E73" i="1"/>
  <c r="Q73" i="1" s="1"/>
  <c r="R73" i="1" s="1"/>
  <c r="L72" i="1"/>
  <c r="F72" i="1"/>
  <c r="E72" i="1"/>
  <c r="Q72" i="1" s="1"/>
  <c r="R72" i="1" s="1"/>
  <c r="L71" i="1"/>
  <c r="F71" i="1"/>
  <c r="E71" i="1"/>
  <c r="Q71" i="1" s="1"/>
  <c r="R71" i="1" s="1"/>
  <c r="L70" i="1"/>
  <c r="F70" i="1"/>
  <c r="E70" i="1"/>
  <c r="Q70" i="1" s="1"/>
  <c r="R70" i="1" s="1"/>
  <c r="L69" i="1"/>
  <c r="F69" i="1"/>
  <c r="E69" i="1"/>
  <c r="Q69" i="1" s="1"/>
  <c r="R69" i="1" s="1"/>
  <c r="L68" i="1"/>
  <c r="F68" i="1"/>
  <c r="E68" i="1"/>
  <c r="Q68" i="1" s="1"/>
  <c r="R68" i="1" s="1"/>
  <c r="L67" i="1"/>
  <c r="F67" i="1"/>
  <c r="E67" i="1"/>
  <c r="Q67" i="1" s="1"/>
  <c r="R67" i="1" s="1"/>
  <c r="L66" i="1"/>
  <c r="F66" i="1"/>
  <c r="E66" i="1"/>
  <c r="Q66" i="1" s="1"/>
  <c r="R66" i="1" s="1"/>
  <c r="L65" i="1"/>
  <c r="F65" i="1"/>
  <c r="E65" i="1"/>
  <c r="Q65" i="1" s="1"/>
  <c r="R65" i="1" s="1"/>
  <c r="L64" i="1"/>
  <c r="F64" i="1"/>
  <c r="E64" i="1"/>
  <c r="Q64" i="1" s="1"/>
  <c r="R64" i="1" s="1"/>
  <c r="L63" i="1"/>
  <c r="F63" i="1"/>
  <c r="E63" i="1"/>
  <c r="Q63" i="1" s="1"/>
  <c r="R63" i="1" s="1"/>
  <c r="L61" i="1"/>
  <c r="F61" i="1"/>
  <c r="E61" i="1"/>
  <c r="Q61" i="1" s="1"/>
  <c r="R61" i="1" s="1"/>
  <c r="L60" i="1"/>
  <c r="F60" i="1"/>
  <c r="E60" i="1"/>
  <c r="Q60" i="1" s="1"/>
  <c r="R60" i="1" s="1"/>
  <c r="L59" i="1"/>
  <c r="F59" i="1"/>
  <c r="E59" i="1"/>
  <c r="Q59" i="1" s="1"/>
  <c r="R59" i="1" s="1"/>
  <c r="L58" i="1"/>
  <c r="F58" i="1"/>
  <c r="E58" i="1"/>
  <c r="Q58" i="1" s="1"/>
  <c r="R58" i="1" s="1"/>
  <c r="L57" i="1"/>
  <c r="F57" i="1"/>
  <c r="E57" i="1"/>
  <c r="Q57" i="1" s="1"/>
  <c r="R57" i="1" s="1"/>
  <c r="L56" i="1"/>
  <c r="F56" i="1"/>
  <c r="E56" i="1"/>
  <c r="Q56" i="1" s="1"/>
  <c r="R56" i="1" s="1"/>
  <c r="L55" i="1"/>
  <c r="F55" i="1"/>
  <c r="E55" i="1"/>
  <c r="Q55" i="1" s="1"/>
  <c r="R55" i="1" s="1"/>
  <c r="L54" i="1"/>
  <c r="F54" i="1"/>
  <c r="E54" i="1"/>
  <c r="Q54" i="1" s="1"/>
  <c r="R54" i="1" s="1"/>
  <c r="L53" i="1"/>
  <c r="F53" i="1"/>
  <c r="E53" i="1"/>
  <c r="Q53" i="1" s="1"/>
  <c r="R53" i="1" s="1"/>
  <c r="L52" i="1"/>
  <c r="F52" i="1"/>
  <c r="E52" i="1"/>
  <c r="Q52" i="1" s="1"/>
  <c r="R52" i="1" s="1"/>
  <c r="L51" i="1"/>
  <c r="F51" i="1"/>
  <c r="E51" i="1"/>
  <c r="Q51" i="1" s="1"/>
  <c r="R51" i="1" s="1"/>
  <c r="L50" i="1"/>
  <c r="F50" i="1"/>
  <c r="E50" i="1"/>
  <c r="Q50" i="1" s="1"/>
  <c r="R50" i="1" s="1"/>
  <c r="L49" i="1"/>
  <c r="F49" i="1"/>
  <c r="E49" i="1"/>
  <c r="Q49" i="1" s="1"/>
  <c r="R49" i="1" s="1"/>
  <c r="L48" i="1"/>
  <c r="F48" i="1"/>
  <c r="E48" i="1"/>
  <c r="Q48" i="1" s="1"/>
  <c r="R48" i="1" s="1"/>
  <c r="L47" i="1"/>
  <c r="F47" i="1"/>
  <c r="E47" i="1"/>
  <c r="Q47" i="1" s="1"/>
  <c r="R47" i="1" s="1"/>
  <c r="L46" i="1"/>
  <c r="F46" i="1"/>
  <c r="E46" i="1"/>
  <c r="Q46" i="1" s="1"/>
  <c r="L44" i="1"/>
  <c r="F44" i="1"/>
  <c r="E44" i="1"/>
  <c r="Q44" i="1" s="1"/>
  <c r="R44" i="1" s="1"/>
  <c r="L43" i="1"/>
  <c r="F43" i="1"/>
  <c r="E43" i="1"/>
  <c r="Q43" i="1" s="1"/>
  <c r="R43" i="1" s="1"/>
  <c r="L42" i="1"/>
  <c r="F42" i="1"/>
  <c r="E42" i="1"/>
  <c r="Q42" i="1" s="1"/>
  <c r="R42" i="1" s="1"/>
  <c r="L41" i="1"/>
  <c r="F41" i="1"/>
  <c r="E41" i="1"/>
  <c r="Q41" i="1" s="1"/>
  <c r="R41" i="1" s="1"/>
  <c r="L40" i="1"/>
  <c r="F40" i="1"/>
  <c r="E40" i="1"/>
  <c r="Q40" i="1" s="1"/>
  <c r="R40" i="1" s="1"/>
  <c r="L39" i="1"/>
  <c r="F39" i="1"/>
  <c r="E39" i="1"/>
  <c r="Q39" i="1" s="1"/>
  <c r="R39" i="1" s="1"/>
  <c r="L38" i="1"/>
  <c r="F38" i="1"/>
  <c r="E38" i="1"/>
  <c r="Q38" i="1" s="1"/>
  <c r="R38" i="1" s="1"/>
  <c r="L37" i="1"/>
  <c r="F37" i="1"/>
  <c r="E37" i="1"/>
  <c r="Q37" i="1" s="1"/>
  <c r="R37" i="1" s="1"/>
  <c r="R46" i="1" l="1"/>
  <c r="Q119" i="1"/>
  <c r="R119" i="1"/>
  <c r="O119" i="1" l="1"/>
  <c r="F179" i="1"/>
  <c r="E179" i="1"/>
  <c r="Q179" i="1" s="1"/>
  <c r="R179" i="1" s="1"/>
  <c r="F178" i="1"/>
  <c r="E178" i="1"/>
  <c r="Q178" i="1" s="1"/>
  <c r="R178" i="1" s="1"/>
  <c r="F177" i="1"/>
  <c r="E177" i="1"/>
  <c r="Q177" i="1" s="1"/>
  <c r="R177" i="1" s="1"/>
  <c r="U176" i="1"/>
  <c r="U180" i="1" s="1"/>
  <c r="P176" i="1"/>
  <c r="L176" i="1"/>
  <c r="F176" i="1"/>
  <c r="E176" i="1"/>
  <c r="F219" i="1"/>
  <c r="F220" i="1"/>
  <c r="E219" i="1"/>
  <c r="Q219" i="1" s="1"/>
  <c r="R219" i="1" s="1"/>
  <c r="E220" i="1"/>
  <c r="Q220" i="1" s="1"/>
  <c r="R220" i="1" s="1"/>
  <c r="E218" i="1"/>
  <c r="L20" i="1"/>
  <c r="L21" i="1"/>
  <c r="L22" i="1"/>
  <c r="F20" i="1"/>
  <c r="F21" i="1"/>
  <c r="F22" i="1"/>
  <c r="E20" i="1"/>
  <c r="Q20" i="1" s="1"/>
  <c r="R20" i="1" s="1"/>
  <c r="E21" i="1"/>
  <c r="Q21" i="1" s="1"/>
  <c r="R21" i="1" s="1"/>
  <c r="E22" i="1"/>
  <c r="Q22" i="1" s="1"/>
  <c r="R22" i="1" s="1"/>
  <c r="Q176" i="1" l="1"/>
  <c r="R176" i="1" l="1"/>
  <c r="R180" i="1" s="1"/>
  <c r="Q180" i="1"/>
  <c r="U218" i="1"/>
  <c r="U221" i="1" s="1"/>
  <c r="P218" i="1"/>
  <c r="Q218" i="1"/>
  <c r="L218" i="1"/>
  <c r="F218" i="1"/>
  <c r="L172" i="1"/>
  <c r="F172" i="1"/>
  <c r="E172" i="1"/>
  <c r="Q172" i="1" s="1"/>
  <c r="R172" i="1" s="1"/>
  <c r="L171" i="1"/>
  <c r="F171" i="1"/>
  <c r="E171" i="1"/>
  <c r="Q171" i="1" s="1"/>
  <c r="L170" i="1"/>
  <c r="F170" i="1"/>
  <c r="E170" i="1"/>
  <c r="Q170" i="1" s="1"/>
  <c r="R170" i="1" s="1"/>
  <c r="L169" i="1"/>
  <c r="F169" i="1"/>
  <c r="E169" i="1"/>
  <c r="Q169" i="1" s="1"/>
  <c r="R169" i="1" s="1"/>
  <c r="L168" i="1"/>
  <c r="F168" i="1"/>
  <c r="E168" i="1"/>
  <c r="Q168" i="1" s="1"/>
  <c r="R168" i="1" s="1"/>
  <c r="L167" i="1"/>
  <c r="F167" i="1"/>
  <c r="E167" i="1"/>
  <c r="Q167" i="1" s="1"/>
  <c r="R167" i="1" s="1"/>
  <c r="L166" i="1"/>
  <c r="F166" i="1"/>
  <c r="E166" i="1"/>
  <c r="Q166" i="1" s="1"/>
  <c r="R166" i="1" s="1"/>
  <c r="L165" i="1"/>
  <c r="F165" i="1"/>
  <c r="E165" i="1"/>
  <c r="Q165" i="1" s="1"/>
  <c r="R165" i="1" s="1"/>
  <c r="L164" i="1"/>
  <c r="F164" i="1"/>
  <c r="E164" i="1"/>
  <c r="Q164" i="1" s="1"/>
  <c r="R164" i="1" s="1"/>
  <c r="L163" i="1"/>
  <c r="F163" i="1"/>
  <c r="E163" i="1"/>
  <c r="Q163" i="1" s="1"/>
  <c r="R163" i="1" s="1"/>
  <c r="L162" i="1"/>
  <c r="F162" i="1"/>
  <c r="E162" i="1"/>
  <c r="Q162" i="1" s="1"/>
  <c r="R162" i="1" s="1"/>
  <c r="L161" i="1"/>
  <c r="F161" i="1"/>
  <c r="E161" i="1"/>
  <c r="Q161" i="1" s="1"/>
  <c r="R161" i="1" s="1"/>
  <c r="L160" i="1"/>
  <c r="F160" i="1"/>
  <c r="E160" i="1"/>
  <c r="Q160" i="1" s="1"/>
  <c r="R160" i="1" s="1"/>
  <c r="L159" i="1"/>
  <c r="F159" i="1"/>
  <c r="E159" i="1"/>
  <c r="Q159" i="1" s="1"/>
  <c r="R159" i="1" s="1"/>
  <c r="L158" i="1"/>
  <c r="F158" i="1"/>
  <c r="E158" i="1"/>
  <c r="Q158" i="1" s="1"/>
  <c r="R158" i="1" s="1"/>
  <c r="L157" i="1"/>
  <c r="F157" i="1"/>
  <c r="E157" i="1"/>
  <c r="Q157" i="1" s="1"/>
  <c r="R157" i="1" s="1"/>
  <c r="L156" i="1"/>
  <c r="F156" i="1"/>
  <c r="E156" i="1"/>
  <c r="Q156" i="1" s="1"/>
  <c r="R156" i="1" s="1"/>
  <c r="L155" i="1"/>
  <c r="F155" i="1"/>
  <c r="E155" i="1"/>
  <c r="Q155" i="1" s="1"/>
  <c r="R155" i="1" s="1"/>
  <c r="U154" i="1"/>
  <c r="U173" i="1" s="1"/>
  <c r="P154" i="1"/>
  <c r="L154" i="1"/>
  <c r="F154" i="1"/>
  <c r="E154" i="1"/>
  <c r="L150" i="1"/>
  <c r="F150" i="1"/>
  <c r="E150" i="1"/>
  <c r="Q150" i="1" s="1"/>
  <c r="R150" i="1" s="1"/>
  <c r="L149" i="1"/>
  <c r="F149" i="1"/>
  <c r="E149" i="1"/>
  <c r="Q149" i="1" s="1"/>
  <c r="R149" i="1" s="1"/>
  <c r="L148" i="1"/>
  <c r="F148" i="1"/>
  <c r="E148" i="1"/>
  <c r="Q148" i="1" s="1"/>
  <c r="R148" i="1" s="1"/>
  <c r="L147" i="1"/>
  <c r="F147" i="1"/>
  <c r="E147" i="1"/>
  <c r="Q147" i="1" s="1"/>
  <c r="R147" i="1" s="1"/>
  <c r="L146" i="1"/>
  <c r="F146" i="1"/>
  <c r="E146" i="1"/>
  <c r="Q146" i="1" s="1"/>
  <c r="R146" i="1" s="1"/>
  <c r="U145" i="1"/>
  <c r="U151" i="1" s="1"/>
  <c r="P145" i="1"/>
  <c r="L145" i="1"/>
  <c r="F145" i="1"/>
  <c r="E145" i="1"/>
  <c r="U141" i="1"/>
  <c r="P141" i="1"/>
  <c r="L141" i="1"/>
  <c r="F141" i="1"/>
  <c r="E141" i="1"/>
  <c r="U140" i="1"/>
  <c r="P140" i="1"/>
  <c r="L140" i="1"/>
  <c r="F140" i="1"/>
  <c r="E140" i="1"/>
  <c r="P136" i="1"/>
  <c r="L136" i="1"/>
  <c r="F136" i="1"/>
  <c r="E136" i="1"/>
  <c r="Q136" i="1" s="1"/>
  <c r="R136" i="1" s="1"/>
  <c r="P135" i="1"/>
  <c r="L135" i="1"/>
  <c r="F135" i="1"/>
  <c r="E135" i="1"/>
  <c r="Q135" i="1" s="1"/>
  <c r="R135" i="1" s="1"/>
  <c r="P134" i="1"/>
  <c r="L134" i="1"/>
  <c r="F134" i="1"/>
  <c r="E134" i="1"/>
  <c r="Q134" i="1" s="1"/>
  <c r="R134" i="1" s="1"/>
  <c r="P133" i="1"/>
  <c r="L133" i="1"/>
  <c r="F133" i="1"/>
  <c r="E133" i="1"/>
  <c r="Q133" i="1" s="1"/>
  <c r="R133" i="1" s="1"/>
  <c r="P132" i="1"/>
  <c r="L132" i="1"/>
  <c r="F132" i="1"/>
  <c r="E132" i="1"/>
  <c r="Q132" i="1" s="1"/>
  <c r="R132" i="1" s="1"/>
  <c r="P131" i="1"/>
  <c r="L131" i="1"/>
  <c r="F131" i="1"/>
  <c r="E131" i="1"/>
  <c r="Q131" i="1" s="1"/>
  <c r="R131" i="1" s="1"/>
  <c r="P130" i="1"/>
  <c r="L130" i="1"/>
  <c r="F130" i="1"/>
  <c r="E130" i="1"/>
  <c r="Q130" i="1" s="1"/>
  <c r="R130" i="1" s="1"/>
  <c r="L25" i="1"/>
  <c r="F25" i="1"/>
  <c r="E25" i="1"/>
  <c r="Q25" i="1" s="1"/>
  <c r="R25" i="1" s="1"/>
  <c r="L24" i="1"/>
  <c r="F24" i="1"/>
  <c r="E24" i="1"/>
  <c r="Q24" i="1" s="1"/>
  <c r="R24" i="1" s="1"/>
  <c r="L23" i="1"/>
  <c r="F23" i="1"/>
  <c r="E23" i="1"/>
  <c r="Q23" i="1" s="1"/>
  <c r="R23" i="1" s="1"/>
  <c r="L19" i="1"/>
  <c r="F19" i="1"/>
  <c r="E19" i="1"/>
  <c r="Q19" i="1" s="1"/>
  <c r="R19" i="1" s="1"/>
  <c r="L18" i="1"/>
  <c r="F18" i="1"/>
  <c r="E18" i="1"/>
  <c r="Q18" i="1" s="1"/>
  <c r="R18" i="1" s="1"/>
  <c r="L17" i="1"/>
  <c r="F17" i="1"/>
  <c r="E17" i="1"/>
  <c r="Q17" i="1" s="1"/>
  <c r="R17" i="1" s="1"/>
  <c r="L16" i="1"/>
  <c r="F16" i="1"/>
  <c r="E16" i="1"/>
  <c r="Q16" i="1" s="1"/>
  <c r="R16" i="1" s="1"/>
  <c r="L15" i="1"/>
  <c r="F15" i="1"/>
  <c r="E15" i="1"/>
  <c r="Q15" i="1" s="1"/>
  <c r="R15" i="1" s="1"/>
  <c r="L14" i="1"/>
  <c r="F14" i="1"/>
  <c r="E14" i="1"/>
  <c r="Q14" i="1" s="1"/>
  <c r="R14" i="1" s="1"/>
  <c r="L13" i="1"/>
  <c r="F13" i="1"/>
  <c r="E13" i="1"/>
  <c r="Q13" i="1" s="1"/>
  <c r="R13" i="1" s="1"/>
  <c r="L12" i="1"/>
  <c r="F12" i="1"/>
  <c r="E12" i="1"/>
  <c r="Q12" i="1" s="1"/>
  <c r="R12" i="1" s="1"/>
  <c r="E29" i="1"/>
  <c r="F29" i="1"/>
  <c r="L29" i="1"/>
  <c r="P29" i="1"/>
  <c r="U29" i="1"/>
  <c r="U77" i="1" s="1"/>
  <c r="E30" i="1"/>
  <c r="Q30" i="1" s="1"/>
  <c r="R30" i="1" s="1"/>
  <c r="F30" i="1"/>
  <c r="L30" i="1"/>
  <c r="E31" i="1"/>
  <c r="Q31" i="1" s="1"/>
  <c r="R31" i="1" s="1"/>
  <c r="F31" i="1"/>
  <c r="L31" i="1"/>
  <c r="E32" i="1"/>
  <c r="Q32" i="1" s="1"/>
  <c r="R32" i="1" s="1"/>
  <c r="F32" i="1"/>
  <c r="L32" i="1"/>
  <c r="E33" i="1"/>
  <c r="Q33" i="1" s="1"/>
  <c r="R33" i="1" s="1"/>
  <c r="F33" i="1"/>
  <c r="L33" i="1"/>
  <c r="R218" i="1" l="1"/>
  <c r="R221" i="1" s="1"/>
  <c r="Q221" i="1"/>
  <c r="U142" i="1"/>
  <c r="O180" i="1"/>
  <c r="R171" i="1"/>
  <c r="Q145" i="1"/>
  <c r="Q154" i="1"/>
  <c r="R154" i="1" s="1"/>
  <c r="Q140" i="1"/>
  <c r="Q141" i="1"/>
  <c r="R141" i="1" s="1"/>
  <c r="Q29" i="1"/>
  <c r="P4" i="1"/>
  <c r="P129" i="1"/>
  <c r="P128" i="1"/>
  <c r="P127" i="1"/>
  <c r="P126" i="1"/>
  <c r="P125" i="1"/>
  <c r="P124" i="1"/>
  <c r="P123" i="1"/>
  <c r="P122" i="1"/>
  <c r="R173" i="1" l="1"/>
  <c r="R29" i="1"/>
  <c r="R145" i="1"/>
  <c r="R151" i="1" s="1"/>
  <c r="Q151" i="1"/>
  <c r="Q173" i="1"/>
  <c r="Q142" i="1"/>
  <c r="O221" i="1"/>
  <c r="R140" i="1"/>
  <c r="U122" i="1"/>
  <c r="U137" i="1" s="1"/>
  <c r="U4" i="1"/>
  <c r="U26" i="1" s="1"/>
  <c r="U223" i="1" s="1"/>
  <c r="O151" i="1" l="1"/>
  <c r="R142" i="1"/>
  <c r="O173" i="1"/>
  <c r="L129" i="1"/>
  <c r="F129" i="1"/>
  <c r="E129" i="1"/>
  <c r="Q129" i="1" s="1"/>
  <c r="R129" i="1" s="1"/>
  <c r="L128" i="1"/>
  <c r="F128" i="1"/>
  <c r="E128" i="1"/>
  <c r="Q128" i="1" s="1"/>
  <c r="R128" i="1" s="1"/>
  <c r="L127" i="1"/>
  <c r="F127" i="1"/>
  <c r="E127" i="1"/>
  <c r="Q127" i="1" s="1"/>
  <c r="R127" i="1" s="1"/>
  <c r="L126" i="1"/>
  <c r="F126" i="1"/>
  <c r="E126" i="1"/>
  <c r="Q126" i="1" s="1"/>
  <c r="R126" i="1" s="1"/>
  <c r="L125" i="1"/>
  <c r="F125" i="1"/>
  <c r="E125" i="1"/>
  <c r="Q125" i="1" s="1"/>
  <c r="R125" i="1" s="1"/>
  <c r="L124" i="1"/>
  <c r="F124" i="1"/>
  <c r="E124" i="1"/>
  <c r="Q124" i="1" s="1"/>
  <c r="R124" i="1" s="1"/>
  <c r="L123" i="1"/>
  <c r="F123" i="1"/>
  <c r="E123" i="1"/>
  <c r="Q123" i="1" s="1"/>
  <c r="R123" i="1" s="1"/>
  <c r="L122" i="1"/>
  <c r="F122" i="1"/>
  <c r="E122" i="1"/>
  <c r="L36" i="1"/>
  <c r="F36" i="1"/>
  <c r="E36" i="1"/>
  <c r="Q36" i="1" s="1"/>
  <c r="R36" i="1" s="1"/>
  <c r="L35" i="1"/>
  <c r="F35" i="1"/>
  <c r="E35" i="1"/>
  <c r="Q35" i="1" s="1"/>
  <c r="R35" i="1" s="1"/>
  <c r="L34" i="1"/>
  <c r="F34" i="1"/>
  <c r="E34" i="1"/>
  <c r="Q34" i="1" s="1"/>
  <c r="L11" i="1"/>
  <c r="L10" i="1"/>
  <c r="L9" i="1"/>
  <c r="L8" i="1"/>
  <c r="L7" i="1"/>
  <c r="L6" i="1"/>
  <c r="L5" i="1"/>
  <c r="L4" i="1"/>
  <c r="E11" i="1"/>
  <c r="Q11" i="1" s="1"/>
  <c r="R11" i="1" s="1"/>
  <c r="E10" i="1"/>
  <c r="Q10" i="1" s="1"/>
  <c r="R10" i="1" s="1"/>
  <c r="E9" i="1"/>
  <c r="Q9" i="1" s="1"/>
  <c r="R9" i="1" s="1"/>
  <c r="E8" i="1"/>
  <c r="Q8" i="1" s="1"/>
  <c r="R8" i="1" s="1"/>
  <c r="E7" i="1"/>
  <c r="Q7" i="1" s="1"/>
  <c r="R7" i="1" s="1"/>
  <c r="E6" i="1"/>
  <c r="Q6" i="1" s="1"/>
  <c r="R6" i="1" s="1"/>
  <c r="E5" i="1"/>
  <c r="Q5" i="1" s="1"/>
  <c r="R5" i="1" s="1"/>
  <c r="F11" i="1"/>
  <c r="F10" i="1"/>
  <c r="F9" i="1"/>
  <c r="F8" i="1"/>
  <c r="F7" i="1"/>
  <c r="F6" i="1"/>
  <c r="F5" i="1"/>
  <c r="F4" i="1"/>
  <c r="E4" i="1"/>
  <c r="Q4" i="1" s="1"/>
  <c r="R34" i="1" l="1"/>
  <c r="R77" i="1" s="1"/>
  <c r="Q77" i="1"/>
  <c r="R4" i="1"/>
  <c r="R26" i="1" s="1"/>
  <c r="Q26" i="1"/>
  <c r="O142" i="1"/>
  <c r="Q122" i="1"/>
  <c r="O26" i="1" l="1"/>
  <c r="R122" i="1"/>
  <c r="R137" i="1" s="1"/>
  <c r="R223" i="1" s="1"/>
  <c r="Q137" i="1"/>
  <c r="O77" i="1"/>
  <c r="O137" i="1" l="1"/>
</calcChain>
</file>

<file path=xl/sharedStrings.xml><?xml version="1.0" encoding="utf-8"?>
<sst xmlns="http://schemas.openxmlformats.org/spreadsheetml/2006/main" count="426" uniqueCount="236">
  <si>
    <t>TILBUDT RABATT %</t>
  </si>
  <si>
    <t>VAREGRUPPE</t>
  </si>
  <si>
    <t>TILBYDERS BENEVNING/MERKE</t>
  </si>
  <si>
    <t>VARENUMMER</t>
  </si>
  <si>
    <r>
      <t>MERKNADER</t>
    </r>
    <r>
      <rPr>
        <b/>
        <sz val="9"/>
        <color indexed="10"/>
        <rFont val="Calibri"/>
        <family val="2"/>
        <scheme val="minor"/>
      </rPr>
      <t xml:space="preserve"> (hvis varen ikke føres, skriv n/a)</t>
    </r>
  </si>
  <si>
    <t>ETTERSPURT MENGDE PR ÅR</t>
  </si>
  <si>
    <t>LISTEPRIS FOR ÅRSVOLUM</t>
  </si>
  <si>
    <t>MENGDE I FORPAKNING</t>
  </si>
  <si>
    <t>MENGDE I TILBUDT FORPAKNING</t>
  </si>
  <si>
    <t>TILBUDT NETTOPRIS FOR ÅRSVOLUM</t>
  </si>
  <si>
    <t>LISTEPRIS PR FORPAKNING</t>
  </si>
  <si>
    <t>LISTEPRIS PR MENGDE- ENHET</t>
  </si>
  <si>
    <t>SUM varepris/FAST rabatt på øvrige varer i denne varegruppen iht listepris (fremkommer som et snitt av øvrige varerabatter):</t>
  </si>
  <si>
    <r>
      <t xml:space="preserve">PRISSKJEMA - Priser bes oppgis </t>
    </r>
    <r>
      <rPr>
        <b/>
        <sz val="12"/>
        <color rgb="FFFF0000"/>
        <rFont val="Calibri"/>
        <family val="2"/>
        <scheme val="minor"/>
      </rPr>
      <t>eks mva</t>
    </r>
    <r>
      <rPr>
        <b/>
        <sz val="12"/>
        <rFont val="Calibri"/>
        <family val="2"/>
        <scheme val="minor"/>
      </rPr>
      <t>, men inkl miljøgebyr og emballasje og alle andre gebyrer.</t>
    </r>
    <r>
      <rPr>
        <b/>
        <sz val="12"/>
        <color rgb="FFFF0000"/>
        <rFont val="Calibri"/>
        <family val="2"/>
        <scheme val="minor"/>
      </rPr>
      <t xml:space="preserve"> Kun gule felt skal fylles ut.</t>
    </r>
  </si>
  <si>
    <t>ESTIMERT ANTALL FORPAKN PR. ÅR</t>
  </si>
  <si>
    <t>Oppfyller produktet kravene til EU-blomst, Svane eller Blaue Engel (Ja/Nei)</t>
  </si>
  <si>
    <t>Ytterligere krav:</t>
  </si>
  <si>
    <t>Tilbyder skal levere komplett vareliste sortert i tilbyders varegrupper og med gjeldende listepris</t>
  </si>
  <si>
    <t>Tilbyders nettbutikk skal kunne avgrenses til kun de varegrupper som er listet i prisskjemaet</t>
  </si>
  <si>
    <t>Denne varegruppeoversikten benyttes til å plassere oppdragsgivers vareoversikt i riktig varegruppe. Det vil da aksepteres at snittrabattene i oppdragsgivers prisskjema kan gå litt opp eller ned.</t>
  </si>
  <si>
    <t>Oppdragsgiver benytter formuleringen «eller tilsvarende». Oppdragsgiver vil presisere at dette innebærer at tilbudte produkter må ha minst samme egenskaper/funksjoner og eventuelt klinisk dokumentasjon som oppgitte produkter. Det er tilbyder som har bevisbyrden for at tilbudte produkter er «eller tilsvarende».</t>
  </si>
  <si>
    <t>Evaluering miljømerking (estimert ant forpakninger x miljømerket vare)</t>
  </si>
  <si>
    <t>SUMMER (inngår i tildelingskriteriene):</t>
  </si>
  <si>
    <t>LEVERANDØRS VAREGRUPPE-NUMMER</t>
  </si>
  <si>
    <t>LEVERANDØRS VAREGRUPPE-NAVN</t>
  </si>
  <si>
    <t>TILBUDT NETTOPRIS PR TILBUDT FORPAKNING</t>
  </si>
  <si>
    <t>Avf.pose LD 12my hvit 60x60cm 35L</t>
  </si>
  <si>
    <t>Engangshanske latex L upudret klar</t>
  </si>
  <si>
    <t>Engangshanske latex M upudret klar</t>
  </si>
  <si>
    <t>Engangshanske latex S upudret klar</t>
  </si>
  <si>
    <t>Engangshanske nitril L upudret blå</t>
  </si>
  <si>
    <t>Engangshanske nitril L upudret xtra lang</t>
  </si>
  <si>
    <t>Engangshanske nitril M upudret blå</t>
  </si>
  <si>
    <t>Engangshanske nitril S upudret blå</t>
  </si>
  <si>
    <t>Engangshanske vinyl L upudret klar</t>
  </si>
  <si>
    <t>Engangshanske vinyl M upudret klar</t>
  </si>
  <si>
    <t>Engangshanske vinyl S upudret klar</t>
  </si>
  <si>
    <t>Legebenkpapir 50cm Basic Clini Roll 200</t>
  </si>
  <si>
    <t>Op hanske latex upudret 7.0 Platinum</t>
  </si>
  <si>
    <t>Smekke m/knyting 37x68cm</t>
  </si>
  <si>
    <t>Stellefrakk L blå</t>
  </si>
  <si>
    <t>Støvelovertrekk hvit kraftig m/snøring</t>
  </si>
  <si>
    <t>STK</t>
  </si>
  <si>
    <t>MTR</t>
  </si>
  <si>
    <t>PAR</t>
  </si>
  <si>
    <t>Apobase blå krem 200g.</t>
  </si>
  <si>
    <t>Barrierefilm Cavilon applikator 1ml</t>
  </si>
  <si>
    <t>Barrierefilm Cavilon applikator 3ml</t>
  </si>
  <si>
    <t>Barriereklut Comfort Shield</t>
  </si>
  <si>
    <t>Barrierekrem 150ml</t>
  </si>
  <si>
    <t>Hudlotion 500ml</t>
  </si>
  <si>
    <t>Hudolje u/parfyme 250ml</t>
  </si>
  <si>
    <t>Håndsåpe flyt. ultra mild 700ml Sterisol</t>
  </si>
  <si>
    <t>Håndsåpe mild f/dispenser 1000ml</t>
  </si>
  <si>
    <t>Laktulose Betulac 1L</t>
  </si>
  <si>
    <t>Sjampo &amp; dusj 500ml</t>
  </si>
  <si>
    <t>Tannkrem Zendium Classic 75ml</t>
  </si>
  <si>
    <t>Tena våtserviett 48stk</t>
  </si>
  <si>
    <t>Vaskekrem 500ml m/pumpe</t>
  </si>
  <si>
    <t>Vaskevott</t>
  </si>
  <si>
    <t>G</t>
  </si>
  <si>
    <t>ML</t>
  </si>
  <si>
    <t>L</t>
  </si>
  <si>
    <t>Kateter helsilikon 10ml 2-veis CH14</t>
  </si>
  <si>
    <t>Kateter helsilikon Tiemann CH14 prefylt</t>
  </si>
  <si>
    <t>Hånddesinf 750ml 85% Softgel flaske</t>
  </si>
  <si>
    <t>Hånddesinfeksjon 150ml 85% gel</t>
  </si>
  <si>
    <t>Instrumentrengjøring 5L</t>
  </si>
  <si>
    <t>Overflatedesinfeksjon 75% 250ml</t>
  </si>
  <si>
    <t>Overflatedesinfeksjon 750ml 75%</t>
  </si>
  <si>
    <t>Våtserviett overflatedesinfeksjon 150ark</t>
  </si>
  <si>
    <t>ARK</t>
  </si>
  <si>
    <t>Blæreskyllevæske 120ml Nacl 0,9%</t>
  </si>
  <si>
    <t>Discofix C m/10cm slange m/3-veis kran</t>
  </si>
  <si>
    <t>Dosett innsats medi</t>
  </si>
  <si>
    <t>Dråpestift Diff-Safe 100stk</t>
  </si>
  <si>
    <t>Infusjonskanyle rosa 20g 1,1x32mm</t>
  </si>
  <si>
    <t>Infusjonssett Intrafix safesett</t>
  </si>
  <si>
    <t>Medisinbeger 30ml klar</t>
  </si>
  <si>
    <t>Skiftesett m/duk 5 NW tupfere pinsett</t>
  </si>
  <si>
    <t>Sårskyllevæske 30ml Nacl 0,9%</t>
  </si>
  <si>
    <t>CRP QuikRead 101 kit prefylte kyvetter</t>
  </si>
  <si>
    <t>Dyppekultur Uricult Trio</t>
  </si>
  <si>
    <t>Engangshanske nitril L upudret hvit</t>
  </si>
  <si>
    <t>Engangshanske nitril M upudret hvit</t>
  </si>
  <si>
    <t>Forkle plast 800x1400mm 30my</t>
  </si>
  <si>
    <t>Smittefrakk gul L 124cm</t>
  </si>
  <si>
    <t>Smittefrakk gul L 133cm</t>
  </si>
  <si>
    <t xml:space="preserve"> STK</t>
  </si>
  <si>
    <t>Infusjonskanyle blå 22g 0,9x25mm Safety</t>
  </si>
  <si>
    <t>Infusjonspumpe Infusomat Space</t>
  </si>
  <si>
    <t>Infusjonssett 27G 9mm nål 60cm slange</t>
  </si>
  <si>
    <t>Medisinbeger 30ml blå</t>
  </si>
  <si>
    <t>Medisinbeger 30ml gul</t>
  </si>
  <si>
    <t>Mix ad sett</t>
  </si>
  <si>
    <t>Pbn drenasjebag 350ml</t>
  </si>
  <si>
    <t>Stomipose 1d lukk 400ml hudf 32mm</t>
  </si>
  <si>
    <t>Stomipose 1d tømb maxi hudf c l u/v 31mm</t>
  </si>
  <si>
    <t>RLL</t>
  </si>
  <si>
    <t>SET</t>
  </si>
  <si>
    <t>CRP Quikread Go kit</t>
  </si>
  <si>
    <t>Diaquick Mononukleose 30 tester</t>
  </si>
  <si>
    <t>KIT</t>
  </si>
  <si>
    <t>Calogen jordbær 200ml</t>
  </si>
  <si>
    <t>Nutridrink Compact Fibre kaffe 4pk</t>
  </si>
  <si>
    <t>Nutridrink Juice Style eple 200ml</t>
  </si>
  <si>
    <t>Allevyn Gentle Border Heel 23x23,2cm</t>
  </si>
  <si>
    <t>Allevyn Heel 10,5x13,5cm</t>
  </si>
  <si>
    <t>Allevyn Life hæl 25x25,2cm</t>
  </si>
  <si>
    <t>Allevyn Life large 15,4x15,4cm</t>
  </si>
  <si>
    <t>Allevyn Life medium 12,9x12,9cm</t>
  </si>
  <si>
    <t>Allevyn Life small 10,3x10,3cm</t>
  </si>
  <si>
    <t>Allevyn Non-Adhesive 10x10cm</t>
  </si>
  <si>
    <t>Askina DresSil Border 15x20cm</t>
  </si>
  <si>
    <t>Bandasje absorberende usteril 10x10cm</t>
  </si>
  <si>
    <t>Bandasje absorberende usteril 10x20cm</t>
  </si>
  <si>
    <t>Bandasje Mepitel myk silikon 5x7,5cm</t>
  </si>
  <si>
    <t>Bandasje Mepitel myk silikon 7,5x10cm</t>
  </si>
  <si>
    <t>Bandasje Mepitel myk silikon trans 10x18</t>
  </si>
  <si>
    <t>Bandasje Mepore film&amp;pad 5x7cm firkantet</t>
  </si>
  <si>
    <t>Bandasje Primapore 7,5x5cm</t>
  </si>
  <si>
    <t>Bandasje steril Melolin 10x10cm</t>
  </si>
  <si>
    <t>Bender idealbind 10cmx5m</t>
  </si>
  <si>
    <t>Bender idealbind 6cmx5m</t>
  </si>
  <si>
    <t>Bender idealbind 8cmx5m</t>
  </si>
  <si>
    <t>Debrisoft sårrengjøringspad 10x10cm</t>
  </si>
  <si>
    <t>Elastisk bind Coban 100mmx4,5m</t>
  </si>
  <si>
    <t>Elastisk bind Coban 75mmx4,5m</t>
  </si>
  <si>
    <t>Fiksering m/splitt IV 7x8,5cm</t>
  </si>
  <si>
    <t>Gips Softcast lilla 82102 5cmx3,6m</t>
  </si>
  <si>
    <t>Gips syntetisk 10cmx4,6m syntetisk laske</t>
  </si>
  <si>
    <t>Gips syntetisk 15cmx4,6m syntetisk laske</t>
  </si>
  <si>
    <t>Hudlim Liquiband Optima</t>
  </si>
  <si>
    <t>Hydrofiber Aquacel 10x10cm</t>
  </si>
  <si>
    <t>Hydrofiber Aquacel 15x15cm</t>
  </si>
  <si>
    <t>Kir tape m/disp 25mmx9,1m</t>
  </si>
  <si>
    <t>Kir tape u/disp 25mmx9,1m</t>
  </si>
  <si>
    <t>Kompr. bind kortelastisk 10cmx5m</t>
  </si>
  <si>
    <t>Mepilex 10x10cm</t>
  </si>
  <si>
    <t>Mepilex 10x20cm</t>
  </si>
  <si>
    <t>Mepilex 20x20cm</t>
  </si>
  <si>
    <t>Mepilex Border Lite 7,5x7,5cm</t>
  </si>
  <si>
    <t>Mepilex Border Post-Op 9x15cm</t>
  </si>
  <si>
    <t>Mepilex Lite 10x10cm</t>
  </si>
  <si>
    <t>PolyMem Non-Adhesive Pad 10x10cm</t>
  </si>
  <si>
    <t>Pussbekken nyreformet papp 140x230x50mm</t>
  </si>
  <si>
    <t>Salvekompress Jelonet 15cmx2m</t>
  </si>
  <si>
    <t>Sutur Ethilon*II 3-0 45cm fs2</t>
  </si>
  <si>
    <t>Sutur Ethilon*II 4-0 45cm fs2</t>
  </si>
  <si>
    <t>Sutur Ethilon*II 5-0 45cm fs2</t>
  </si>
  <si>
    <t>Sølvbandasje Aquacel Ag 10x10cm</t>
  </si>
  <si>
    <t>Sårfilm Opsite post-op 6,5x5,0cm</t>
  </si>
  <si>
    <t>Tubebandasje Tubifast blå 7.5cmx10m</t>
  </si>
  <si>
    <t>Tubebandasje Tubifast gul 10.75cmx10m</t>
  </si>
  <si>
    <t>Benmargsnål intraossøs 15mm EZ-IO Sett</t>
  </si>
  <si>
    <t>Benmargsnål intraossøs 25mm EZ-IO Sett</t>
  </si>
  <si>
    <t>Blodsukkerstrimler t/Bayer Contour Next</t>
  </si>
  <si>
    <t>Blodsukkerstrimler til Accu-Chek Aviva</t>
  </si>
  <si>
    <t>BT app WatchBP Office Target</t>
  </si>
  <si>
    <t>Ekg elektrode 2228 trykknapp korttid</t>
  </si>
  <si>
    <t>Forstøverbeger f/InnoSpire</t>
  </si>
  <si>
    <t>Forstøversett voksen maske f/InnoSpire</t>
  </si>
  <si>
    <t>Hemocue kyvette glukose 201</t>
  </si>
  <si>
    <t>Hemocue kyvette glukose RT 201 enkeltpk</t>
  </si>
  <si>
    <t>Hemocue kyvette HB 201</t>
  </si>
  <si>
    <t>Hemocue kyvette HB 201 enkeltpk</t>
  </si>
  <si>
    <t>Hemocue kyvette WBC DIFF</t>
  </si>
  <si>
    <t>Hemo-Fec MK360 komplett 50slides reagens</t>
  </si>
  <si>
    <t>Inhalasjonsapp InnoSpire Deluxe m/utstyr</t>
  </si>
  <si>
    <t>INR test Cube</t>
  </si>
  <si>
    <t>INR Teststrimmel Coaguchek XS</t>
  </si>
  <si>
    <t>Lansett Accu-Chek Safe-T Pro Plus</t>
  </si>
  <si>
    <t>Lansett Ascensia mini Glucolet 2penn</t>
  </si>
  <si>
    <t>Lansett Safety ekstra 1,8mm 18g gul</t>
  </si>
  <si>
    <t>Lansett Safety mini 1,6mm 28g lyseblå</t>
  </si>
  <si>
    <t>Lansett Safety normal 1,8mm 21g grønn</t>
  </si>
  <si>
    <t>QuickVue InLine Strep A 25 tester</t>
  </si>
  <si>
    <t>QuickVue One-Step hCG Urine 25 tester</t>
  </si>
  <si>
    <t>QuickVue+ Strep A 25 tester</t>
  </si>
  <si>
    <t>Quikread Go multiinstrument</t>
  </si>
  <si>
    <t>QuikRead go wrCRP testpakke</t>
  </si>
  <si>
    <t>Regulator oksygen 0-25L</t>
  </si>
  <si>
    <t>Senkningsrør Monosed 1,28ml til Microsed</t>
  </si>
  <si>
    <t>Silikontape 2,5cmx5m</t>
  </si>
  <si>
    <t>Simple Simon kit 20x20 m/Mixxocap</t>
  </si>
  <si>
    <t>Stetoskop Littmann Cardio III burgunder</t>
  </si>
  <si>
    <t>Test Combur 7</t>
  </si>
  <si>
    <t>Test Troponin T Sensitive inkl. pipette</t>
  </si>
  <si>
    <t>Tetningsring formbar 2,0mm</t>
  </si>
  <si>
    <t>Urinanalyse Multistix 5</t>
  </si>
  <si>
    <t>Urinanalyse Multistix 7 reagensstrimler</t>
  </si>
  <si>
    <t>Urinavleser Urisys 1100</t>
  </si>
  <si>
    <t>Øreprobebeskytter Thermoscan</t>
  </si>
  <si>
    <t>Nettingtruse Basic str M blå 70-90cm</t>
  </si>
  <si>
    <t>Nettingtruse str XXL Tena Fix</t>
  </si>
  <si>
    <t>Nettingtruse Tena Fix L</t>
  </si>
  <si>
    <t>Nettingtruse Tena Fix Premium XL</t>
  </si>
  <si>
    <t>Nettingtruse Tena Fix XL</t>
  </si>
  <si>
    <t>Overmadrass SofCare U/Pumpe</t>
  </si>
  <si>
    <t>Sengebeskyttelse 60x60cm Up*60</t>
  </si>
  <si>
    <t>Sengebeskyttelse 80x180cm Tena Bed Plus</t>
  </si>
  <si>
    <t>Tena Comfort Extra breathable</t>
  </si>
  <si>
    <t>Tena Comfort Maxi breathable</t>
  </si>
  <si>
    <t>Tena Comfort Normal breathable</t>
  </si>
  <si>
    <t>Tena Comfort Original Extra</t>
  </si>
  <si>
    <t>Tena Comfort Original Maxi</t>
  </si>
  <si>
    <t>Tena Comfort Super breathable</t>
  </si>
  <si>
    <t>Tena Flex Maxi L</t>
  </si>
  <si>
    <t>Tena Flex Maxi M</t>
  </si>
  <si>
    <t>Tena Flex Maxi XL</t>
  </si>
  <si>
    <t>Tena Flex Super L</t>
  </si>
  <si>
    <t>Tena Flex Super M</t>
  </si>
  <si>
    <t>Tena Lady Extra Plus Instadry</t>
  </si>
  <si>
    <t>Tena Lady Mini Plus</t>
  </si>
  <si>
    <t>Tena Lady Normal HC</t>
  </si>
  <si>
    <t>Tena Lady Super</t>
  </si>
  <si>
    <t>Tena Men Level 3 16 stk</t>
  </si>
  <si>
    <t>Tena Pants Discreet M</t>
  </si>
  <si>
    <t>Tena Pants Normal M</t>
  </si>
  <si>
    <t>Tena Pants Normal XL</t>
  </si>
  <si>
    <t>Tena Pants Plus L</t>
  </si>
  <si>
    <t>Tena Pants Plus M</t>
  </si>
  <si>
    <t>Tena Pants Super L</t>
  </si>
  <si>
    <t>Tena Pants Super M</t>
  </si>
  <si>
    <t>Tena Pants Super XL</t>
  </si>
  <si>
    <t>Bleier og inkontinensutstyr</t>
  </si>
  <si>
    <t>Tilbyder kan i skjemaet selv velge størrelsen på forpakningen som tilbys. Oppdragsgiver krever at forpakningsstørrelsen er på et håndterbart format og tilpasset oppdragsgivers bruk. Dette er indikert med den forpakningsstørrelsen som benyttes i dag. I noen tilfeller har oppdragsgiver definert forpakningsstørrelsen ut fra oppdragsgivers ulike behov. I disse tilfellene skal det gis tilbud på oppgitt forpakningsstørrelse.</t>
  </si>
  <si>
    <t>BESKYTTELSE/ BEKLEDNING</t>
  </si>
  <si>
    <t>BANDASJE OG SÅRMATERIELL</t>
  </si>
  <si>
    <t>LAB.UTSTYR</t>
  </si>
  <si>
    <t>HUDPLEIE OG PERSONLIG HYGIENE</t>
  </si>
  <si>
    <t>KATETER/SONDER OG URINPOSER</t>
  </si>
  <si>
    <t>DESINFISERING/ STERILISERING</t>
  </si>
  <si>
    <t>MEDISINSKE FORBRUKSVARER</t>
  </si>
  <si>
    <t>TESTER</t>
  </si>
  <si>
    <t>ERNÆRING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</si>
</sst>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rgb="FF0066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AEAEA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auto="1"/>
      </right>
      <top style="thin">
        <color rgb="FFB2B2B2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0" fontId="5" fillId="0" borderId="0" xfId="0" applyFont="1"/>
    <xf numFmtId="0" fontId="4" fillId="2" borderId="7" xfId="0" applyFont="1" applyFill="1" applyBorder="1" applyAlignment="1">
      <alignment horizontal="center" wrapText="1"/>
    </xf>
    <xf numFmtId="0" fontId="7" fillId="0" borderId="0" xfId="0" applyFont="1"/>
    <xf numFmtId="0" fontId="4" fillId="2" borderId="3" xfId="0" applyFont="1" applyFill="1" applyBorder="1" applyAlignment="1">
      <alignment wrapText="1"/>
    </xf>
    <xf numFmtId="164" fontId="5" fillId="3" borderId="5" xfId="0" applyNumberFormat="1" applyFont="1" applyFill="1" applyBorder="1"/>
    <xf numFmtId="3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3" fontId="9" fillId="0" borderId="0" xfId="0" applyNumberFormat="1" applyFont="1"/>
    <xf numFmtId="0" fontId="10" fillId="0" borderId="9" xfId="0" applyFont="1" applyBorder="1"/>
    <xf numFmtId="9" fontId="5" fillId="0" borderId="0" xfId="0" applyNumberFormat="1" applyFont="1"/>
    <xf numFmtId="0" fontId="7" fillId="2" borderId="1" xfId="0" applyFont="1" applyFill="1" applyBorder="1" applyAlignment="1"/>
    <xf numFmtId="0" fontId="6" fillId="2" borderId="3" xfId="0" applyFont="1" applyFill="1" applyBorder="1" applyAlignment="1"/>
    <xf numFmtId="3" fontId="4" fillId="2" borderId="3" xfId="0" applyNumberFormat="1" applyFont="1" applyFill="1" applyBorder="1" applyAlignment="1">
      <alignment wrapText="1"/>
    </xf>
    <xf numFmtId="0" fontId="10" fillId="0" borderId="0" xfId="0" applyFont="1" applyBorder="1"/>
    <xf numFmtId="4" fontId="5" fillId="5" borderId="3" xfId="0" applyNumberFormat="1" applyFont="1" applyFill="1" applyBorder="1" applyAlignment="1">
      <alignment horizontal="right"/>
    </xf>
    <xf numFmtId="4" fontId="5" fillId="3" borderId="5" xfId="0" applyNumberFormat="1" applyFont="1" applyFill="1" applyBorder="1"/>
    <xf numFmtId="164" fontId="7" fillId="3" borderId="1" xfId="0" applyNumberFormat="1" applyFont="1" applyFill="1" applyBorder="1"/>
    <xf numFmtId="3" fontId="7" fillId="3" borderId="8" xfId="0" applyNumberFormat="1" applyFont="1" applyFill="1" applyBorder="1"/>
    <xf numFmtId="2" fontId="16" fillId="4" borderId="10" xfId="0" applyNumberFormat="1" applyFont="1" applyFill="1" applyBorder="1"/>
    <xf numFmtId="9" fontId="16" fillId="4" borderId="10" xfId="0" applyNumberFormat="1" applyFont="1" applyFill="1" applyBorder="1"/>
    <xf numFmtId="0" fontId="16" fillId="4" borderId="11" xfId="0" applyFont="1" applyFill="1" applyBorder="1"/>
    <xf numFmtId="0" fontId="8" fillId="2" borderId="8" xfId="0" applyFont="1" applyFill="1" applyBorder="1" applyAlignment="1">
      <alignment wrapText="1"/>
    </xf>
    <xf numFmtId="3" fontId="7" fillId="3" borderId="13" xfId="0" applyNumberFormat="1" applyFont="1" applyFill="1" applyBorder="1"/>
    <xf numFmtId="0" fontId="7" fillId="2" borderId="3" xfId="0" applyFont="1" applyFill="1" applyBorder="1" applyAlignment="1"/>
    <xf numFmtId="164" fontId="5" fillId="3" borderId="3" xfId="0" applyNumberFormat="1" applyFont="1" applyFill="1" applyBorder="1"/>
    <xf numFmtId="164" fontId="7" fillId="3" borderId="3" xfId="0" applyNumberFormat="1" applyFont="1" applyFill="1" applyBorder="1"/>
    <xf numFmtId="1" fontId="16" fillId="4" borderId="10" xfId="0" applyNumberFormat="1" applyFont="1" applyFill="1" applyBorder="1"/>
    <xf numFmtId="0" fontId="5" fillId="0" borderId="14" xfId="0" applyFont="1" applyBorder="1"/>
    <xf numFmtId="0" fontId="5" fillId="0" borderId="0" xfId="0" applyFont="1" applyBorder="1"/>
    <xf numFmtId="3" fontId="9" fillId="0" borderId="0" xfId="0" applyNumberFormat="1" applyFont="1" applyBorder="1"/>
    <xf numFmtId="9" fontId="10" fillId="0" borderId="0" xfId="0" applyNumberFormat="1" applyFont="1" applyBorder="1"/>
    <xf numFmtId="3" fontId="5" fillId="3" borderId="6" xfId="0" applyNumberFormat="1" applyFont="1" applyFill="1" applyBorder="1"/>
    <xf numFmtId="2" fontId="16" fillId="4" borderId="16" xfId="0" applyNumberFormat="1" applyFont="1" applyFill="1" applyBorder="1"/>
    <xf numFmtId="1" fontId="16" fillId="4" borderId="16" xfId="0" applyNumberFormat="1" applyFont="1" applyFill="1" applyBorder="1"/>
    <xf numFmtId="0" fontId="16" fillId="4" borderId="17" xfId="0" applyFont="1" applyFill="1" applyBorder="1"/>
    <xf numFmtId="9" fontId="2" fillId="2" borderId="3" xfId="0" applyNumberFormat="1" applyFont="1" applyFill="1" applyBorder="1"/>
    <xf numFmtId="0" fontId="4" fillId="2" borderId="7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164" fontId="7" fillId="3" borderId="19" xfId="0" applyNumberFormat="1" applyFont="1" applyFill="1" applyBorder="1"/>
    <xf numFmtId="164" fontId="5" fillId="3" borderId="20" xfId="0" applyNumberFormat="1" applyFont="1" applyFill="1" applyBorder="1"/>
    <xf numFmtId="164" fontId="5" fillId="3" borderId="21" xfId="0" applyNumberFormat="1" applyFont="1" applyFill="1" applyBorder="1"/>
    <xf numFmtId="4" fontId="7" fillId="3" borderId="22" xfId="0" applyNumberFormat="1" applyFont="1" applyFill="1" applyBorder="1"/>
    <xf numFmtId="9" fontId="4" fillId="2" borderId="22" xfId="1" applyFont="1" applyFill="1" applyBorder="1"/>
    <xf numFmtId="164" fontId="5" fillId="3" borderId="23" xfId="0" applyNumberFormat="1" applyFont="1" applyFill="1" applyBorder="1"/>
    <xf numFmtId="0" fontId="4" fillId="2" borderId="1" xfId="0" applyFont="1" applyFill="1" applyBorder="1" applyAlignment="1">
      <alignment wrapText="1"/>
    </xf>
    <xf numFmtId="164" fontId="5" fillId="3" borderId="19" xfId="0" applyNumberFormat="1" applyFont="1" applyFill="1" applyBorder="1"/>
    <xf numFmtId="9" fontId="7" fillId="5" borderId="8" xfId="1" applyFont="1" applyFill="1" applyBorder="1" applyAlignment="1">
      <alignment horizontal="right"/>
    </xf>
    <xf numFmtId="2" fontId="16" fillId="4" borderId="24" xfId="0" applyNumberFormat="1" applyFont="1" applyFill="1" applyBorder="1" applyAlignment="1">
      <alignment horizontal="center"/>
    </xf>
    <xf numFmtId="3" fontId="7" fillId="3" borderId="22" xfId="0" applyNumberFormat="1" applyFont="1" applyFill="1" applyBorder="1"/>
    <xf numFmtId="164" fontId="7" fillId="3" borderId="21" xfId="0" applyNumberFormat="1" applyFont="1" applyFill="1" applyBorder="1"/>
    <xf numFmtId="0" fontId="5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</cellXfs>
  <cellStyles count="27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Normal" xfId="0" builtinId="0"/>
    <cellStyle name="Normal 2" xfId="24"/>
    <cellStyle name="Normal 3" xfId="25"/>
    <cellStyle name="Prosent" xfId="1" builtinId="5"/>
    <cellStyle name="Prosent 2" xfId="26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310"/>
  <sheetViews>
    <sheetView showGridLines="0" tabSelected="1" zoomScaleNormal="100" workbookViewId="0">
      <pane xSplit="3" ySplit="2" topLeftCell="D63" activePane="bottomRight" state="frozenSplit"/>
      <selection pane="topRight"/>
      <selection pane="bottomLeft" activeCell="A3" sqref="A3"/>
      <selection pane="bottomRight" activeCell="A204" sqref="A204"/>
    </sheetView>
  </sheetViews>
  <sheetFormatPr baseColWidth="10" defaultColWidth="10.85546875" defaultRowHeight="12.75" x14ac:dyDescent="0.2"/>
  <cols>
    <col min="1" max="1" width="46.28515625" style="5" customWidth="1"/>
    <col min="2" max="2" width="6.7109375" style="5" customWidth="1"/>
    <col min="3" max="3" width="4" style="5" customWidth="1"/>
    <col min="4" max="4" width="9.140625" style="13" customWidth="1"/>
    <col min="5" max="5" width="9.85546875" style="13" bestFit="1" customWidth="1"/>
    <col min="6" max="6" width="4.42578125" style="13" customWidth="1"/>
    <col min="7" max="7" width="20.5703125" style="5" customWidth="1"/>
    <col min="8" max="10" width="12.7109375" style="5" customWidth="1"/>
    <col min="11" max="11" width="5.85546875" style="5" customWidth="1"/>
    <col min="12" max="12" width="4.5703125" style="5" customWidth="1"/>
    <col min="13" max="14" width="10.85546875" style="5" customWidth="1"/>
    <col min="15" max="15" width="9.85546875" style="15" customWidth="1"/>
    <col min="16" max="16" width="10.85546875" style="5" customWidth="1"/>
    <col min="17" max="17" width="11.28515625" style="5" bestFit="1" customWidth="1"/>
    <col min="18" max="18" width="11.28515625" style="5" customWidth="1"/>
    <col min="19" max="19" width="18.7109375" style="14" customWidth="1"/>
    <col min="20" max="20" width="10.85546875" style="5" customWidth="1"/>
    <col min="21" max="21" width="10.7109375" style="5" customWidth="1"/>
    <col min="22" max="16384" width="10.85546875" style="5"/>
  </cols>
  <sheetData>
    <row r="1" spans="1:21" ht="16.5" thickBot="1" x14ac:dyDescent="0.3">
      <c r="A1" s="1" t="s">
        <v>13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41"/>
      <c r="P1" s="2"/>
      <c r="Q1" s="2"/>
      <c r="R1" s="2"/>
      <c r="S1" s="4"/>
      <c r="T1" s="2"/>
      <c r="U1" s="2"/>
    </row>
    <row r="2" spans="1:21" ht="84.75" thickBot="1" x14ac:dyDescent="0.25">
      <c r="A2" s="42" t="s">
        <v>1</v>
      </c>
      <c r="B2" s="61" t="s">
        <v>7</v>
      </c>
      <c r="C2" s="62"/>
      <c r="D2" s="43" t="s">
        <v>14</v>
      </c>
      <c r="E2" s="63" t="s">
        <v>5</v>
      </c>
      <c r="F2" s="64"/>
      <c r="G2" s="44" t="s">
        <v>2</v>
      </c>
      <c r="H2" s="44" t="s">
        <v>23</v>
      </c>
      <c r="I2" s="44" t="s">
        <v>24</v>
      </c>
      <c r="J2" s="44" t="s">
        <v>3</v>
      </c>
      <c r="K2" s="61" t="s">
        <v>8</v>
      </c>
      <c r="L2" s="62"/>
      <c r="M2" s="44" t="s">
        <v>10</v>
      </c>
      <c r="N2" s="44" t="s">
        <v>11</v>
      </c>
      <c r="O2" s="45" t="s">
        <v>0</v>
      </c>
      <c r="P2" s="44" t="s">
        <v>25</v>
      </c>
      <c r="Q2" s="44" t="s">
        <v>6</v>
      </c>
      <c r="R2" s="46" t="s">
        <v>9</v>
      </c>
      <c r="S2" s="47" t="s">
        <v>4</v>
      </c>
      <c r="T2" s="6" t="s">
        <v>15</v>
      </c>
      <c r="U2" s="46" t="s">
        <v>21</v>
      </c>
    </row>
    <row r="3" spans="1:21" ht="13.5" thickBot="1" x14ac:dyDescent="0.25">
      <c r="A3" s="16" t="s">
        <v>227</v>
      </c>
      <c r="B3" s="29"/>
      <c r="C3" s="8"/>
      <c r="D3" s="18"/>
      <c r="E3" s="18"/>
      <c r="F3" s="1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7"/>
      <c r="T3" s="54"/>
      <c r="U3" s="17"/>
    </row>
    <row r="4" spans="1:21" x14ac:dyDescent="0.2">
      <c r="A4" s="12" t="s">
        <v>27</v>
      </c>
      <c r="B4" s="10">
        <v>100</v>
      </c>
      <c r="C4" s="9" t="s">
        <v>88</v>
      </c>
      <c r="D4" s="10">
        <v>911</v>
      </c>
      <c r="E4" s="10">
        <f>B4*D4</f>
        <v>91100</v>
      </c>
      <c r="F4" s="9" t="str">
        <f>C4</f>
        <v xml:space="preserve"> STK</v>
      </c>
      <c r="G4" s="24"/>
      <c r="H4" s="24"/>
      <c r="I4" s="24"/>
      <c r="J4" s="32"/>
      <c r="K4" s="32"/>
      <c r="L4" s="9" t="str">
        <f t="shared" ref="L4:L11" si="0">C4</f>
        <v xml:space="preserve"> STK</v>
      </c>
      <c r="M4" s="24"/>
      <c r="N4" s="21" t="str">
        <f>IF(K4="","0",M4/K4)</f>
        <v>0</v>
      </c>
      <c r="O4" s="25"/>
      <c r="P4" s="21">
        <f t="shared" ref="P4:P25" si="1">M4-(M4*O4)</f>
        <v>0</v>
      </c>
      <c r="Q4" s="21">
        <f t="shared" ref="Q4:Q25" si="2">E4*N4</f>
        <v>0</v>
      </c>
      <c r="R4" s="21">
        <f t="shared" ref="R4:R25" si="3">Q4-(Q4*O4)</f>
        <v>0</v>
      </c>
      <c r="S4" s="26"/>
      <c r="T4" s="57"/>
      <c r="U4" s="10">
        <f t="shared" ref="U4:U25" si="4">IF(T4="Ja",D4*1,0)</f>
        <v>0</v>
      </c>
    </row>
    <row r="5" spans="1:21" x14ac:dyDescent="0.2">
      <c r="A5" s="12" t="s">
        <v>28</v>
      </c>
      <c r="B5" s="10">
        <v>100</v>
      </c>
      <c r="C5" s="9" t="s">
        <v>42</v>
      </c>
      <c r="D5" s="10">
        <v>1946</v>
      </c>
      <c r="E5" s="10">
        <f>B5*D5</f>
        <v>194600</v>
      </c>
      <c r="F5" s="9" t="str">
        <f t="shared" ref="F5:F11" si="5">C5</f>
        <v>STK</v>
      </c>
      <c r="G5" s="24"/>
      <c r="H5" s="24"/>
      <c r="I5" s="24"/>
      <c r="J5" s="32"/>
      <c r="K5" s="32"/>
      <c r="L5" s="9" t="str">
        <f t="shared" si="0"/>
        <v>STK</v>
      </c>
      <c r="M5" s="24"/>
      <c r="N5" s="21" t="str">
        <f t="shared" ref="N5:N25" si="6">IF(K5="","0",M5/K5)</f>
        <v>0</v>
      </c>
      <c r="O5" s="25"/>
      <c r="P5" s="21">
        <f t="shared" si="1"/>
        <v>0</v>
      </c>
      <c r="Q5" s="21">
        <f t="shared" si="2"/>
        <v>0</v>
      </c>
      <c r="R5" s="21">
        <f t="shared" si="3"/>
        <v>0</v>
      </c>
      <c r="S5" s="26"/>
      <c r="T5" s="57"/>
      <c r="U5" s="10">
        <f t="shared" si="4"/>
        <v>0</v>
      </c>
    </row>
    <row r="6" spans="1:21" x14ac:dyDescent="0.2">
      <c r="A6" s="12" t="s">
        <v>29</v>
      </c>
      <c r="B6" s="10">
        <v>100</v>
      </c>
      <c r="C6" s="9" t="s">
        <v>42</v>
      </c>
      <c r="D6" s="10">
        <v>340</v>
      </c>
      <c r="E6" s="10">
        <f t="shared" ref="E6:E11" si="7">B6*D6</f>
        <v>34000</v>
      </c>
      <c r="F6" s="9" t="str">
        <f t="shared" si="5"/>
        <v>STK</v>
      </c>
      <c r="G6" s="24"/>
      <c r="H6" s="24"/>
      <c r="I6" s="24"/>
      <c r="J6" s="32"/>
      <c r="K6" s="32"/>
      <c r="L6" s="9" t="str">
        <f t="shared" si="0"/>
        <v>STK</v>
      </c>
      <c r="M6" s="24"/>
      <c r="N6" s="21" t="str">
        <f t="shared" si="6"/>
        <v>0</v>
      </c>
      <c r="O6" s="25"/>
      <c r="P6" s="21">
        <f t="shared" si="1"/>
        <v>0</v>
      </c>
      <c r="Q6" s="21">
        <f t="shared" si="2"/>
        <v>0</v>
      </c>
      <c r="R6" s="21">
        <f t="shared" si="3"/>
        <v>0</v>
      </c>
      <c r="S6" s="26"/>
      <c r="T6" s="57"/>
      <c r="U6" s="10">
        <f t="shared" si="4"/>
        <v>0</v>
      </c>
    </row>
    <row r="7" spans="1:21" x14ac:dyDescent="0.2">
      <c r="A7" s="12" t="s">
        <v>30</v>
      </c>
      <c r="B7" s="10">
        <v>250</v>
      </c>
      <c r="C7" s="9" t="s">
        <v>42</v>
      </c>
      <c r="D7" s="10">
        <v>688</v>
      </c>
      <c r="E7" s="10">
        <f t="shared" si="7"/>
        <v>172000</v>
      </c>
      <c r="F7" s="9" t="str">
        <f t="shared" si="5"/>
        <v>STK</v>
      </c>
      <c r="G7" s="24"/>
      <c r="H7" s="24"/>
      <c r="I7" s="24"/>
      <c r="J7" s="32"/>
      <c r="K7" s="32"/>
      <c r="L7" s="9" t="str">
        <f t="shared" si="0"/>
        <v>STK</v>
      </c>
      <c r="M7" s="24"/>
      <c r="N7" s="21" t="str">
        <f t="shared" si="6"/>
        <v>0</v>
      </c>
      <c r="O7" s="25"/>
      <c r="P7" s="21">
        <f t="shared" si="1"/>
        <v>0</v>
      </c>
      <c r="Q7" s="21">
        <f t="shared" si="2"/>
        <v>0</v>
      </c>
      <c r="R7" s="21">
        <f t="shared" si="3"/>
        <v>0</v>
      </c>
      <c r="S7" s="26"/>
      <c r="T7" s="57"/>
      <c r="U7" s="10">
        <f t="shared" si="4"/>
        <v>0</v>
      </c>
    </row>
    <row r="8" spans="1:21" x14ac:dyDescent="0.2">
      <c r="A8" s="12" t="s">
        <v>30</v>
      </c>
      <c r="B8" s="10">
        <v>200</v>
      </c>
      <c r="C8" s="9" t="s">
        <v>42</v>
      </c>
      <c r="D8" s="10">
        <v>97</v>
      </c>
      <c r="E8" s="10">
        <f t="shared" si="7"/>
        <v>19400</v>
      </c>
      <c r="F8" s="9" t="str">
        <f t="shared" si="5"/>
        <v>STK</v>
      </c>
      <c r="G8" s="24"/>
      <c r="H8" s="24"/>
      <c r="I8" s="24"/>
      <c r="J8" s="32"/>
      <c r="K8" s="32"/>
      <c r="L8" s="9" t="str">
        <f t="shared" si="0"/>
        <v>STK</v>
      </c>
      <c r="M8" s="24"/>
      <c r="N8" s="21" t="str">
        <f t="shared" si="6"/>
        <v>0</v>
      </c>
      <c r="O8" s="25"/>
      <c r="P8" s="21">
        <f t="shared" si="1"/>
        <v>0</v>
      </c>
      <c r="Q8" s="21">
        <f t="shared" si="2"/>
        <v>0</v>
      </c>
      <c r="R8" s="21">
        <f t="shared" si="3"/>
        <v>0</v>
      </c>
      <c r="S8" s="26"/>
      <c r="T8" s="57"/>
      <c r="U8" s="10">
        <f t="shared" si="4"/>
        <v>0</v>
      </c>
    </row>
    <row r="9" spans="1:21" x14ac:dyDescent="0.2">
      <c r="A9" s="12" t="s">
        <v>83</v>
      </c>
      <c r="B9" s="10">
        <v>200</v>
      </c>
      <c r="C9" s="9" t="s">
        <v>42</v>
      </c>
      <c r="D9" s="10">
        <v>110</v>
      </c>
      <c r="E9" s="10">
        <f t="shared" si="7"/>
        <v>22000</v>
      </c>
      <c r="F9" s="9" t="str">
        <f t="shared" si="5"/>
        <v>STK</v>
      </c>
      <c r="G9" s="24"/>
      <c r="H9" s="24"/>
      <c r="I9" s="24"/>
      <c r="J9" s="32"/>
      <c r="K9" s="32"/>
      <c r="L9" s="9" t="str">
        <f t="shared" si="0"/>
        <v>STK</v>
      </c>
      <c r="M9" s="24"/>
      <c r="N9" s="21" t="str">
        <f t="shared" si="6"/>
        <v>0</v>
      </c>
      <c r="O9" s="25"/>
      <c r="P9" s="21">
        <f t="shared" si="1"/>
        <v>0</v>
      </c>
      <c r="Q9" s="21">
        <f t="shared" si="2"/>
        <v>0</v>
      </c>
      <c r="R9" s="21">
        <f t="shared" si="3"/>
        <v>0</v>
      </c>
      <c r="S9" s="26"/>
      <c r="T9" s="57"/>
      <c r="U9" s="10">
        <f t="shared" si="4"/>
        <v>0</v>
      </c>
    </row>
    <row r="10" spans="1:21" x14ac:dyDescent="0.2">
      <c r="A10" s="12" t="s">
        <v>31</v>
      </c>
      <c r="B10" s="10">
        <v>100</v>
      </c>
      <c r="C10" s="9" t="s">
        <v>42</v>
      </c>
      <c r="D10" s="10">
        <v>50</v>
      </c>
      <c r="E10" s="10">
        <f t="shared" si="7"/>
        <v>5000</v>
      </c>
      <c r="F10" s="9" t="str">
        <f t="shared" si="5"/>
        <v>STK</v>
      </c>
      <c r="G10" s="24"/>
      <c r="H10" s="24"/>
      <c r="I10" s="24"/>
      <c r="J10" s="32"/>
      <c r="K10" s="32"/>
      <c r="L10" s="9" t="str">
        <f t="shared" si="0"/>
        <v>STK</v>
      </c>
      <c r="M10" s="24"/>
      <c r="N10" s="21" t="str">
        <f t="shared" si="6"/>
        <v>0</v>
      </c>
      <c r="O10" s="25"/>
      <c r="P10" s="21">
        <f t="shared" si="1"/>
        <v>0</v>
      </c>
      <c r="Q10" s="21">
        <f t="shared" si="2"/>
        <v>0</v>
      </c>
      <c r="R10" s="21">
        <f t="shared" si="3"/>
        <v>0</v>
      </c>
      <c r="S10" s="26"/>
      <c r="T10" s="57"/>
      <c r="U10" s="10">
        <f t="shared" si="4"/>
        <v>0</v>
      </c>
    </row>
    <row r="11" spans="1:21" x14ac:dyDescent="0.2">
      <c r="A11" s="12" t="s">
        <v>32</v>
      </c>
      <c r="B11" s="10">
        <v>250</v>
      </c>
      <c r="C11" s="9" t="s">
        <v>42</v>
      </c>
      <c r="D11" s="10">
        <v>784</v>
      </c>
      <c r="E11" s="37">
        <f t="shared" si="7"/>
        <v>196000</v>
      </c>
      <c r="F11" s="11" t="str">
        <f t="shared" si="5"/>
        <v>STK</v>
      </c>
      <c r="G11" s="38"/>
      <c r="H11" s="38"/>
      <c r="I11" s="38"/>
      <c r="J11" s="39"/>
      <c r="K11" s="39"/>
      <c r="L11" s="11" t="str">
        <f t="shared" si="0"/>
        <v>STK</v>
      </c>
      <c r="M11" s="38"/>
      <c r="N11" s="21" t="str">
        <f t="shared" si="6"/>
        <v>0</v>
      </c>
      <c r="O11" s="25"/>
      <c r="P11" s="21">
        <f t="shared" si="1"/>
        <v>0</v>
      </c>
      <c r="Q11" s="21">
        <f t="shared" si="2"/>
        <v>0</v>
      </c>
      <c r="R11" s="21">
        <f t="shared" si="3"/>
        <v>0</v>
      </c>
      <c r="S11" s="40"/>
      <c r="T11" s="57"/>
      <c r="U11" s="10">
        <f t="shared" si="4"/>
        <v>0</v>
      </c>
    </row>
    <row r="12" spans="1:21" x14ac:dyDescent="0.2">
      <c r="A12" s="12" t="s">
        <v>32</v>
      </c>
      <c r="B12" s="10">
        <v>200</v>
      </c>
      <c r="C12" s="9" t="s">
        <v>42</v>
      </c>
      <c r="D12" s="10">
        <v>365</v>
      </c>
      <c r="E12" s="10">
        <f>B12*D12</f>
        <v>73000</v>
      </c>
      <c r="F12" s="9" t="str">
        <f>C12</f>
        <v>STK</v>
      </c>
      <c r="G12" s="24"/>
      <c r="H12" s="24"/>
      <c r="I12" s="24"/>
      <c r="J12" s="32"/>
      <c r="K12" s="32"/>
      <c r="L12" s="9" t="str">
        <f t="shared" ref="L12:L22" si="8">C12</f>
        <v>STK</v>
      </c>
      <c r="M12" s="24"/>
      <c r="N12" s="21" t="str">
        <f t="shared" si="6"/>
        <v>0</v>
      </c>
      <c r="O12" s="25"/>
      <c r="P12" s="21">
        <f t="shared" si="1"/>
        <v>0</v>
      </c>
      <c r="Q12" s="21">
        <f t="shared" si="2"/>
        <v>0</v>
      </c>
      <c r="R12" s="21">
        <f t="shared" si="3"/>
        <v>0</v>
      </c>
      <c r="S12" s="26"/>
      <c r="T12" s="57"/>
      <c r="U12" s="10">
        <f t="shared" si="4"/>
        <v>0</v>
      </c>
    </row>
    <row r="13" spans="1:21" x14ac:dyDescent="0.2">
      <c r="A13" s="12" t="s">
        <v>84</v>
      </c>
      <c r="B13" s="10">
        <v>200</v>
      </c>
      <c r="C13" s="9" t="s">
        <v>42</v>
      </c>
      <c r="D13" s="10">
        <v>122</v>
      </c>
      <c r="E13" s="10">
        <f>B13*D13</f>
        <v>24400</v>
      </c>
      <c r="F13" s="9" t="str">
        <f t="shared" ref="F13:F22" si="9">C13</f>
        <v>STK</v>
      </c>
      <c r="G13" s="24"/>
      <c r="H13" s="24"/>
      <c r="I13" s="24"/>
      <c r="J13" s="32"/>
      <c r="K13" s="32"/>
      <c r="L13" s="9" t="str">
        <f t="shared" si="8"/>
        <v>STK</v>
      </c>
      <c r="M13" s="24"/>
      <c r="N13" s="21" t="str">
        <f t="shared" si="6"/>
        <v>0</v>
      </c>
      <c r="O13" s="25"/>
      <c r="P13" s="21">
        <f t="shared" si="1"/>
        <v>0</v>
      </c>
      <c r="Q13" s="21">
        <f t="shared" si="2"/>
        <v>0</v>
      </c>
      <c r="R13" s="21">
        <f t="shared" si="3"/>
        <v>0</v>
      </c>
      <c r="S13" s="26"/>
      <c r="T13" s="57"/>
      <c r="U13" s="10">
        <f t="shared" si="4"/>
        <v>0</v>
      </c>
    </row>
    <row r="14" spans="1:21" x14ac:dyDescent="0.2">
      <c r="A14" s="12" t="s">
        <v>33</v>
      </c>
      <c r="B14" s="10">
        <v>250</v>
      </c>
      <c r="C14" s="9" t="s">
        <v>42</v>
      </c>
      <c r="D14" s="10">
        <v>240</v>
      </c>
      <c r="E14" s="10">
        <f t="shared" ref="E14:E22" si="10">B14*D14</f>
        <v>60000</v>
      </c>
      <c r="F14" s="9" t="str">
        <f t="shared" si="9"/>
        <v>STK</v>
      </c>
      <c r="G14" s="24"/>
      <c r="H14" s="24"/>
      <c r="I14" s="24"/>
      <c r="J14" s="32"/>
      <c r="K14" s="32"/>
      <c r="L14" s="9" t="str">
        <f t="shared" si="8"/>
        <v>STK</v>
      </c>
      <c r="M14" s="24"/>
      <c r="N14" s="21" t="str">
        <f t="shared" si="6"/>
        <v>0</v>
      </c>
      <c r="O14" s="25"/>
      <c r="P14" s="21">
        <f t="shared" si="1"/>
        <v>0</v>
      </c>
      <c r="Q14" s="21">
        <f t="shared" si="2"/>
        <v>0</v>
      </c>
      <c r="R14" s="21">
        <f t="shared" si="3"/>
        <v>0</v>
      </c>
      <c r="S14" s="26"/>
      <c r="T14" s="57"/>
      <c r="U14" s="10">
        <f t="shared" si="4"/>
        <v>0</v>
      </c>
    </row>
    <row r="15" spans="1:21" x14ac:dyDescent="0.2">
      <c r="A15" s="12" t="s">
        <v>34</v>
      </c>
      <c r="B15" s="10">
        <v>100</v>
      </c>
      <c r="C15" s="9" t="s">
        <v>42</v>
      </c>
      <c r="D15" s="10">
        <v>572</v>
      </c>
      <c r="E15" s="10">
        <f t="shared" si="10"/>
        <v>57200</v>
      </c>
      <c r="F15" s="9" t="str">
        <f t="shared" si="9"/>
        <v>STK</v>
      </c>
      <c r="G15" s="24"/>
      <c r="H15" s="24"/>
      <c r="I15" s="24"/>
      <c r="J15" s="32"/>
      <c r="K15" s="32"/>
      <c r="L15" s="9" t="str">
        <f t="shared" si="8"/>
        <v>STK</v>
      </c>
      <c r="M15" s="24"/>
      <c r="N15" s="21" t="str">
        <f t="shared" si="6"/>
        <v>0</v>
      </c>
      <c r="O15" s="25"/>
      <c r="P15" s="21">
        <f t="shared" si="1"/>
        <v>0</v>
      </c>
      <c r="Q15" s="21">
        <f t="shared" si="2"/>
        <v>0</v>
      </c>
      <c r="R15" s="21">
        <f t="shared" si="3"/>
        <v>0</v>
      </c>
      <c r="S15" s="26"/>
      <c r="T15" s="57"/>
      <c r="U15" s="10">
        <f t="shared" si="4"/>
        <v>0</v>
      </c>
    </row>
    <row r="16" spans="1:21" x14ac:dyDescent="0.2">
      <c r="A16" s="12" t="s">
        <v>35</v>
      </c>
      <c r="B16" s="10">
        <v>100</v>
      </c>
      <c r="C16" s="9" t="s">
        <v>42</v>
      </c>
      <c r="D16" s="10">
        <v>1446</v>
      </c>
      <c r="E16" s="10">
        <f t="shared" si="10"/>
        <v>144600</v>
      </c>
      <c r="F16" s="9" t="str">
        <f t="shared" si="9"/>
        <v>STK</v>
      </c>
      <c r="G16" s="24"/>
      <c r="H16" s="24"/>
      <c r="I16" s="24"/>
      <c r="J16" s="32"/>
      <c r="K16" s="32"/>
      <c r="L16" s="9" t="str">
        <f t="shared" si="8"/>
        <v>STK</v>
      </c>
      <c r="M16" s="24"/>
      <c r="N16" s="21" t="str">
        <f t="shared" si="6"/>
        <v>0</v>
      </c>
      <c r="O16" s="25"/>
      <c r="P16" s="21">
        <f t="shared" si="1"/>
        <v>0</v>
      </c>
      <c r="Q16" s="21">
        <f t="shared" si="2"/>
        <v>0</v>
      </c>
      <c r="R16" s="21">
        <f t="shared" si="3"/>
        <v>0</v>
      </c>
      <c r="S16" s="26"/>
      <c r="T16" s="57"/>
      <c r="U16" s="10">
        <f t="shared" si="4"/>
        <v>0</v>
      </c>
    </row>
    <row r="17" spans="1:21" x14ac:dyDescent="0.2">
      <c r="A17" s="12" t="s">
        <v>36</v>
      </c>
      <c r="B17" s="10">
        <v>100</v>
      </c>
      <c r="C17" s="9" t="s">
        <v>42</v>
      </c>
      <c r="D17" s="10">
        <v>265</v>
      </c>
      <c r="E17" s="10">
        <f t="shared" si="10"/>
        <v>26500</v>
      </c>
      <c r="F17" s="9" t="str">
        <f t="shared" si="9"/>
        <v>STK</v>
      </c>
      <c r="G17" s="24"/>
      <c r="H17" s="24"/>
      <c r="I17" s="24"/>
      <c r="J17" s="32"/>
      <c r="K17" s="32"/>
      <c r="L17" s="9" t="str">
        <f t="shared" si="8"/>
        <v>STK</v>
      </c>
      <c r="M17" s="24"/>
      <c r="N17" s="21" t="str">
        <f t="shared" si="6"/>
        <v>0</v>
      </c>
      <c r="O17" s="25"/>
      <c r="P17" s="21">
        <f t="shared" si="1"/>
        <v>0</v>
      </c>
      <c r="Q17" s="21">
        <f t="shared" si="2"/>
        <v>0</v>
      </c>
      <c r="R17" s="21">
        <f t="shared" si="3"/>
        <v>0</v>
      </c>
      <c r="S17" s="26"/>
      <c r="T17" s="57"/>
      <c r="U17" s="10">
        <f t="shared" si="4"/>
        <v>0</v>
      </c>
    </row>
    <row r="18" spans="1:21" x14ac:dyDescent="0.2">
      <c r="A18" s="12" t="s">
        <v>85</v>
      </c>
      <c r="B18" s="10">
        <v>100</v>
      </c>
      <c r="C18" s="9" t="s">
        <v>42</v>
      </c>
      <c r="D18" s="10">
        <v>45</v>
      </c>
      <c r="E18" s="10">
        <f t="shared" si="10"/>
        <v>4500</v>
      </c>
      <c r="F18" s="9" t="str">
        <f t="shared" si="9"/>
        <v>STK</v>
      </c>
      <c r="G18" s="24"/>
      <c r="H18" s="24"/>
      <c r="I18" s="24"/>
      <c r="J18" s="32"/>
      <c r="K18" s="32"/>
      <c r="L18" s="9" t="str">
        <f t="shared" si="8"/>
        <v>STK</v>
      </c>
      <c r="M18" s="24"/>
      <c r="N18" s="21" t="str">
        <f t="shared" si="6"/>
        <v>0</v>
      </c>
      <c r="O18" s="25"/>
      <c r="P18" s="21">
        <f t="shared" si="1"/>
        <v>0</v>
      </c>
      <c r="Q18" s="21">
        <f t="shared" si="2"/>
        <v>0</v>
      </c>
      <c r="R18" s="21">
        <f t="shared" si="3"/>
        <v>0</v>
      </c>
      <c r="S18" s="26"/>
      <c r="T18" s="57"/>
      <c r="U18" s="10">
        <f t="shared" si="4"/>
        <v>0</v>
      </c>
    </row>
    <row r="19" spans="1:21" x14ac:dyDescent="0.2">
      <c r="A19" s="12" t="s">
        <v>37</v>
      </c>
      <c r="B19" s="10">
        <v>200</v>
      </c>
      <c r="C19" s="9" t="s">
        <v>43</v>
      </c>
      <c r="D19" s="10">
        <v>144</v>
      </c>
      <c r="E19" s="37">
        <f t="shared" si="10"/>
        <v>28800</v>
      </c>
      <c r="F19" s="11" t="str">
        <f t="shared" si="9"/>
        <v>MTR</v>
      </c>
      <c r="G19" s="38"/>
      <c r="H19" s="38"/>
      <c r="I19" s="38"/>
      <c r="J19" s="39"/>
      <c r="K19" s="39"/>
      <c r="L19" s="11" t="str">
        <f t="shared" si="8"/>
        <v>MTR</v>
      </c>
      <c r="M19" s="38"/>
      <c r="N19" s="21" t="str">
        <f t="shared" si="6"/>
        <v>0</v>
      </c>
      <c r="O19" s="25"/>
      <c r="P19" s="21">
        <f t="shared" si="1"/>
        <v>0</v>
      </c>
      <c r="Q19" s="21">
        <f t="shared" si="2"/>
        <v>0</v>
      </c>
      <c r="R19" s="21">
        <f t="shared" si="3"/>
        <v>0</v>
      </c>
      <c r="S19" s="40"/>
      <c r="T19" s="57"/>
      <c r="U19" s="10">
        <f t="shared" si="4"/>
        <v>0</v>
      </c>
    </row>
    <row r="20" spans="1:21" x14ac:dyDescent="0.2">
      <c r="A20" s="12" t="s">
        <v>38</v>
      </c>
      <c r="B20" s="10">
        <v>50</v>
      </c>
      <c r="C20" s="9" t="s">
        <v>44</v>
      </c>
      <c r="D20" s="10">
        <v>14</v>
      </c>
      <c r="E20" s="37">
        <f t="shared" si="10"/>
        <v>700</v>
      </c>
      <c r="F20" s="11" t="str">
        <f t="shared" si="9"/>
        <v>PAR</v>
      </c>
      <c r="G20" s="38"/>
      <c r="H20" s="38"/>
      <c r="I20" s="38"/>
      <c r="J20" s="39"/>
      <c r="K20" s="39"/>
      <c r="L20" s="11" t="str">
        <f t="shared" si="8"/>
        <v>PAR</v>
      </c>
      <c r="M20" s="38"/>
      <c r="N20" s="21" t="str">
        <f t="shared" si="6"/>
        <v>0</v>
      </c>
      <c r="O20" s="25"/>
      <c r="P20" s="21">
        <f t="shared" si="1"/>
        <v>0</v>
      </c>
      <c r="Q20" s="21">
        <f t="shared" si="2"/>
        <v>0</v>
      </c>
      <c r="R20" s="21">
        <f t="shared" si="3"/>
        <v>0</v>
      </c>
      <c r="S20" s="40"/>
      <c r="T20" s="57"/>
      <c r="U20" s="10">
        <f t="shared" si="4"/>
        <v>0</v>
      </c>
    </row>
    <row r="21" spans="1:21" x14ac:dyDescent="0.2">
      <c r="A21" s="12" t="s">
        <v>39</v>
      </c>
      <c r="B21" s="10">
        <v>150</v>
      </c>
      <c r="C21" s="9" t="s">
        <v>42</v>
      </c>
      <c r="D21" s="10">
        <v>175</v>
      </c>
      <c r="E21" s="37">
        <f t="shared" si="10"/>
        <v>26250</v>
      </c>
      <c r="F21" s="11" t="str">
        <f t="shared" si="9"/>
        <v>STK</v>
      </c>
      <c r="G21" s="38"/>
      <c r="H21" s="38"/>
      <c r="I21" s="38"/>
      <c r="J21" s="39"/>
      <c r="K21" s="39"/>
      <c r="L21" s="11" t="str">
        <f t="shared" si="8"/>
        <v>STK</v>
      </c>
      <c r="M21" s="38"/>
      <c r="N21" s="21" t="str">
        <f t="shared" si="6"/>
        <v>0</v>
      </c>
      <c r="O21" s="25"/>
      <c r="P21" s="21">
        <f t="shared" si="1"/>
        <v>0</v>
      </c>
      <c r="Q21" s="21">
        <f t="shared" si="2"/>
        <v>0</v>
      </c>
      <c r="R21" s="21">
        <f t="shared" si="3"/>
        <v>0</v>
      </c>
      <c r="S21" s="40"/>
      <c r="T21" s="57"/>
      <c r="U21" s="10">
        <f t="shared" si="4"/>
        <v>0</v>
      </c>
    </row>
    <row r="22" spans="1:21" x14ac:dyDescent="0.2">
      <c r="A22" s="12" t="s">
        <v>86</v>
      </c>
      <c r="B22" s="10">
        <v>1</v>
      </c>
      <c r="C22" s="9" t="s">
        <v>42</v>
      </c>
      <c r="D22" s="10">
        <v>1700</v>
      </c>
      <c r="E22" s="37">
        <f t="shared" si="10"/>
        <v>1700</v>
      </c>
      <c r="F22" s="11" t="str">
        <f t="shared" si="9"/>
        <v>STK</v>
      </c>
      <c r="G22" s="38"/>
      <c r="H22" s="38"/>
      <c r="I22" s="38"/>
      <c r="J22" s="39"/>
      <c r="K22" s="39"/>
      <c r="L22" s="11" t="str">
        <f t="shared" si="8"/>
        <v>STK</v>
      </c>
      <c r="M22" s="38"/>
      <c r="N22" s="21" t="str">
        <f t="shared" si="6"/>
        <v>0</v>
      </c>
      <c r="O22" s="25"/>
      <c r="P22" s="21">
        <f t="shared" si="1"/>
        <v>0</v>
      </c>
      <c r="Q22" s="21">
        <f t="shared" si="2"/>
        <v>0</v>
      </c>
      <c r="R22" s="21">
        <f t="shared" si="3"/>
        <v>0</v>
      </c>
      <c r="S22" s="40"/>
      <c r="T22" s="57"/>
      <c r="U22" s="10">
        <f t="shared" si="4"/>
        <v>0</v>
      </c>
    </row>
    <row r="23" spans="1:21" x14ac:dyDescent="0.2">
      <c r="A23" s="12" t="s">
        <v>87</v>
      </c>
      <c r="B23" s="10">
        <v>10</v>
      </c>
      <c r="C23" s="9" t="s">
        <v>42</v>
      </c>
      <c r="D23" s="10">
        <v>75</v>
      </c>
      <c r="E23" s="10">
        <f>B23*D23</f>
        <v>750</v>
      </c>
      <c r="F23" s="9" t="str">
        <f>C23</f>
        <v>STK</v>
      </c>
      <c r="G23" s="24"/>
      <c r="H23" s="24"/>
      <c r="I23" s="24"/>
      <c r="J23" s="32"/>
      <c r="K23" s="32"/>
      <c r="L23" s="9" t="str">
        <f t="shared" ref="L23:L25" si="11">C23</f>
        <v>STK</v>
      </c>
      <c r="M23" s="24"/>
      <c r="N23" s="21" t="str">
        <f t="shared" si="6"/>
        <v>0</v>
      </c>
      <c r="O23" s="25"/>
      <c r="P23" s="21">
        <f t="shared" si="1"/>
        <v>0</v>
      </c>
      <c r="Q23" s="21">
        <f t="shared" si="2"/>
        <v>0</v>
      </c>
      <c r="R23" s="21">
        <f t="shared" si="3"/>
        <v>0</v>
      </c>
      <c r="S23" s="26"/>
      <c r="T23" s="57"/>
      <c r="U23" s="10">
        <f t="shared" si="4"/>
        <v>0</v>
      </c>
    </row>
    <row r="24" spans="1:21" x14ac:dyDescent="0.2">
      <c r="A24" s="12" t="s">
        <v>40</v>
      </c>
      <c r="B24" s="10">
        <v>1</v>
      </c>
      <c r="C24" s="9" t="s">
        <v>42</v>
      </c>
      <c r="D24" s="10">
        <v>13300</v>
      </c>
      <c r="E24" s="10">
        <f>B24*D24</f>
        <v>13300</v>
      </c>
      <c r="F24" s="9" t="str">
        <f t="shared" ref="F24:F25" si="12">C24</f>
        <v>STK</v>
      </c>
      <c r="G24" s="24"/>
      <c r="H24" s="24"/>
      <c r="I24" s="24"/>
      <c r="J24" s="32"/>
      <c r="K24" s="32"/>
      <c r="L24" s="9" t="str">
        <f t="shared" si="11"/>
        <v>STK</v>
      </c>
      <c r="M24" s="24"/>
      <c r="N24" s="21" t="str">
        <f t="shared" si="6"/>
        <v>0</v>
      </c>
      <c r="O24" s="25"/>
      <c r="P24" s="21">
        <f t="shared" si="1"/>
        <v>0</v>
      </c>
      <c r="Q24" s="21">
        <f t="shared" si="2"/>
        <v>0</v>
      </c>
      <c r="R24" s="21">
        <f t="shared" si="3"/>
        <v>0</v>
      </c>
      <c r="S24" s="26"/>
      <c r="T24" s="57"/>
      <c r="U24" s="10">
        <f t="shared" si="4"/>
        <v>0</v>
      </c>
    </row>
    <row r="25" spans="1:21" x14ac:dyDescent="0.2">
      <c r="A25" s="12" t="s">
        <v>41</v>
      </c>
      <c r="B25" s="10">
        <v>100</v>
      </c>
      <c r="C25" s="9" t="s">
        <v>44</v>
      </c>
      <c r="D25" s="10">
        <v>401</v>
      </c>
      <c r="E25" s="10">
        <f t="shared" ref="E25" si="13">B25*D25</f>
        <v>40100</v>
      </c>
      <c r="F25" s="9" t="str">
        <f t="shared" si="12"/>
        <v>PAR</v>
      </c>
      <c r="G25" s="24"/>
      <c r="H25" s="24"/>
      <c r="I25" s="24"/>
      <c r="J25" s="32"/>
      <c r="K25" s="32"/>
      <c r="L25" s="9" t="str">
        <f t="shared" si="11"/>
        <v>PAR</v>
      </c>
      <c r="M25" s="24"/>
      <c r="N25" s="21" t="str">
        <f t="shared" si="6"/>
        <v>0</v>
      </c>
      <c r="O25" s="25"/>
      <c r="P25" s="21">
        <f t="shared" si="1"/>
        <v>0</v>
      </c>
      <c r="Q25" s="21">
        <f t="shared" si="2"/>
        <v>0</v>
      </c>
      <c r="R25" s="21">
        <f t="shared" si="3"/>
        <v>0</v>
      </c>
      <c r="S25" s="26"/>
      <c r="T25" s="57"/>
      <c r="U25" s="10">
        <f t="shared" si="4"/>
        <v>0</v>
      </c>
    </row>
    <row r="26" spans="1:21" ht="13.5" thickBot="1" x14ac:dyDescent="0.25">
      <c r="A26" s="48" t="s">
        <v>12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2" t="e">
        <f>(Q26-R26)/Q26</f>
        <v>#DIV/0!</v>
      </c>
      <c r="P26" s="50"/>
      <c r="Q26" s="51">
        <f>SUM(Q4:Q25)</f>
        <v>0</v>
      </c>
      <c r="R26" s="51">
        <f>SUM(R4:R25)</f>
        <v>0</v>
      </c>
      <c r="S26" s="53"/>
      <c r="T26" s="55"/>
      <c r="U26" s="58">
        <f>SUM(U4:U25)</f>
        <v>0</v>
      </c>
    </row>
    <row r="27" spans="1:21" ht="13.5" thickBot="1" x14ac:dyDescent="0.25">
      <c r="A27" s="33"/>
      <c r="B27" s="34"/>
      <c r="C27" s="34"/>
      <c r="D27" s="35"/>
      <c r="E27" s="35"/>
      <c r="F27" s="35"/>
      <c r="G27" s="34"/>
      <c r="H27" s="34"/>
      <c r="I27" s="34"/>
      <c r="J27" s="34"/>
      <c r="K27" s="34"/>
      <c r="L27" s="34"/>
      <c r="M27" s="34"/>
      <c r="N27" s="34"/>
      <c r="O27" s="36"/>
      <c r="P27" s="34"/>
      <c r="Q27" s="34"/>
      <c r="R27" s="19"/>
      <c r="T27" s="34"/>
      <c r="U27" s="34"/>
    </row>
    <row r="28" spans="1:21" ht="13.5" thickBot="1" x14ac:dyDescent="0.25">
      <c r="A28" s="16" t="s">
        <v>228</v>
      </c>
      <c r="B28" s="29"/>
      <c r="C28" s="8"/>
      <c r="D28" s="18"/>
      <c r="E28" s="18"/>
      <c r="F28" s="1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7"/>
      <c r="T28" s="54"/>
      <c r="U28" s="17"/>
    </row>
    <row r="29" spans="1:21" x14ac:dyDescent="0.2">
      <c r="A29" s="12" t="s">
        <v>106</v>
      </c>
      <c r="B29" s="10">
        <v>5</v>
      </c>
      <c r="C29" s="9" t="s">
        <v>42</v>
      </c>
      <c r="D29" s="10">
        <v>7</v>
      </c>
      <c r="E29" s="10">
        <f>B29*D29</f>
        <v>35</v>
      </c>
      <c r="F29" s="9" t="str">
        <f>C29</f>
        <v>STK</v>
      </c>
      <c r="G29" s="24"/>
      <c r="H29" s="24"/>
      <c r="I29" s="24"/>
      <c r="J29" s="32"/>
      <c r="K29" s="32"/>
      <c r="L29" s="9" t="str">
        <f t="shared" ref="L29:L36" si="14">C29</f>
        <v>STK</v>
      </c>
      <c r="M29" s="24"/>
      <c r="N29" s="21" t="str">
        <f t="shared" ref="N29:N76" si="15">IF(K29="","0",M29/K29)</f>
        <v>0</v>
      </c>
      <c r="O29" s="25"/>
      <c r="P29" s="21">
        <f t="shared" ref="P29:P76" si="16">M29-(M29*O29)</f>
        <v>0</v>
      </c>
      <c r="Q29" s="21">
        <f t="shared" ref="Q29:Q76" si="17">E29*N29</f>
        <v>0</v>
      </c>
      <c r="R29" s="21">
        <f t="shared" ref="R29:R76" si="18">Q29-(Q29*O29)</f>
        <v>0</v>
      </c>
      <c r="S29" s="26"/>
      <c r="T29" s="57"/>
      <c r="U29" s="10">
        <f t="shared" ref="U29:U76" si="19">IF(T29="Ja",D29*1,0)</f>
        <v>0</v>
      </c>
    </row>
    <row r="30" spans="1:21" x14ac:dyDescent="0.2">
      <c r="A30" s="12" t="s">
        <v>107</v>
      </c>
      <c r="B30" s="10">
        <v>5</v>
      </c>
      <c r="C30" s="9" t="s">
        <v>42</v>
      </c>
      <c r="D30" s="10">
        <v>31</v>
      </c>
      <c r="E30" s="10">
        <f>B30*D30</f>
        <v>155</v>
      </c>
      <c r="F30" s="9" t="str">
        <f t="shared" ref="F30:F36" si="20">C30</f>
        <v>STK</v>
      </c>
      <c r="G30" s="24"/>
      <c r="H30" s="24"/>
      <c r="I30" s="24"/>
      <c r="J30" s="32"/>
      <c r="K30" s="32"/>
      <c r="L30" s="9" t="str">
        <f t="shared" si="14"/>
        <v>STK</v>
      </c>
      <c r="M30" s="24"/>
      <c r="N30" s="21" t="str">
        <f t="shared" si="15"/>
        <v>0</v>
      </c>
      <c r="O30" s="25"/>
      <c r="P30" s="21">
        <f t="shared" si="16"/>
        <v>0</v>
      </c>
      <c r="Q30" s="21">
        <f t="shared" si="17"/>
        <v>0</v>
      </c>
      <c r="R30" s="21">
        <f t="shared" si="18"/>
        <v>0</v>
      </c>
      <c r="S30" s="26"/>
      <c r="T30" s="57"/>
      <c r="U30" s="10">
        <f t="shared" si="19"/>
        <v>0</v>
      </c>
    </row>
    <row r="31" spans="1:21" x14ac:dyDescent="0.2">
      <c r="A31" s="12" t="s">
        <v>108</v>
      </c>
      <c r="B31" s="10">
        <v>5</v>
      </c>
      <c r="C31" s="9" t="s">
        <v>42</v>
      </c>
      <c r="D31" s="10">
        <v>8</v>
      </c>
      <c r="E31" s="10">
        <f t="shared" ref="E31:E36" si="21">B31*D31</f>
        <v>40</v>
      </c>
      <c r="F31" s="9" t="str">
        <f t="shared" si="20"/>
        <v>STK</v>
      </c>
      <c r="G31" s="24"/>
      <c r="H31" s="24"/>
      <c r="I31" s="24"/>
      <c r="J31" s="32"/>
      <c r="K31" s="32"/>
      <c r="L31" s="9" t="str">
        <f t="shared" si="14"/>
        <v>STK</v>
      </c>
      <c r="M31" s="24"/>
      <c r="N31" s="21" t="str">
        <f t="shared" si="15"/>
        <v>0</v>
      </c>
      <c r="O31" s="25"/>
      <c r="P31" s="21">
        <f t="shared" si="16"/>
        <v>0</v>
      </c>
      <c r="Q31" s="21">
        <f t="shared" si="17"/>
        <v>0</v>
      </c>
      <c r="R31" s="21">
        <f t="shared" si="18"/>
        <v>0</v>
      </c>
      <c r="S31" s="26"/>
      <c r="T31" s="57"/>
      <c r="U31" s="10">
        <f t="shared" si="19"/>
        <v>0</v>
      </c>
    </row>
    <row r="32" spans="1:21" x14ac:dyDescent="0.2">
      <c r="A32" s="12" t="s">
        <v>109</v>
      </c>
      <c r="B32" s="10">
        <v>10</v>
      </c>
      <c r="C32" s="9" t="s">
        <v>42</v>
      </c>
      <c r="D32" s="10">
        <v>13</v>
      </c>
      <c r="E32" s="10">
        <f t="shared" si="21"/>
        <v>130</v>
      </c>
      <c r="F32" s="9" t="str">
        <f t="shared" si="20"/>
        <v>STK</v>
      </c>
      <c r="G32" s="24"/>
      <c r="H32" s="24"/>
      <c r="I32" s="24"/>
      <c r="J32" s="32"/>
      <c r="K32" s="32"/>
      <c r="L32" s="9" t="str">
        <f t="shared" si="14"/>
        <v>STK</v>
      </c>
      <c r="M32" s="24"/>
      <c r="N32" s="21" t="str">
        <f t="shared" si="15"/>
        <v>0</v>
      </c>
      <c r="O32" s="25"/>
      <c r="P32" s="21">
        <f t="shared" si="16"/>
        <v>0</v>
      </c>
      <c r="Q32" s="21">
        <f t="shared" si="17"/>
        <v>0</v>
      </c>
      <c r="R32" s="21">
        <f t="shared" si="18"/>
        <v>0</v>
      </c>
      <c r="S32" s="26"/>
      <c r="T32" s="57"/>
      <c r="U32" s="10">
        <f t="shared" si="19"/>
        <v>0</v>
      </c>
    </row>
    <row r="33" spans="1:21" x14ac:dyDescent="0.2">
      <c r="A33" s="12" t="s">
        <v>110</v>
      </c>
      <c r="B33" s="10">
        <v>10</v>
      </c>
      <c r="C33" s="9" t="s">
        <v>42</v>
      </c>
      <c r="D33" s="10">
        <v>28</v>
      </c>
      <c r="E33" s="10">
        <f t="shared" si="21"/>
        <v>280</v>
      </c>
      <c r="F33" s="9" t="str">
        <f t="shared" si="20"/>
        <v>STK</v>
      </c>
      <c r="G33" s="24"/>
      <c r="H33" s="24"/>
      <c r="I33" s="24"/>
      <c r="J33" s="32"/>
      <c r="K33" s="32"/>
      <c r="L33" s="9" t="str">
        <f t="shared" si="14"/>
        <v>STK</v>
      </c>
      <c r="M33" s="24"/>
      <c r="N33" s="21" t="str">
        <f t="shared" si="15"/>
        <v>0</v>
      </c>
      <c r="O33" s="25"/>
      <c r="P33" s="21">
        <f t="shared" si="16"/>
        <v>0</v>
      </c>
      <c r="Q33" s="21">
        <f t="shared" si="17"/>
        <v>0</v>
      </c>
      <c r="R33" s="21">
        <f t="shared" si="18"/>
        <v>0</v>
      </c>
      <c r="S33" s="26"/>
      <c r="T33" s="57"/>
      <c r="U33" s="10">
        <f t="shared" si="19"/>
        <v>0</v>
      </c>
    </row>
    <row r="34" spans="1:21" x14ac:dyDescent="0.2">
      <c r="A34" s="12" t="s">
        <v>111</v>
      </c>
      <c r="B34" s="10">
        <v>10</v>
      </c>
      <c r="C34" s="9" t="s">
        <v>42</v>
      </c>
      <c r="D34" s="10">
        <v>46</v>
      </c>
      <c r="E34" s="10">
        <f t="shared" si="21"/>
        <v>460</v>
      </c>
      <c r="F34" s="9" t="str">
        <f t="shared" si="20"/>
        <v>STK</v>
      </c>
      <c r="G34" s="24"/>
      <c r="H34" s="24"/>
      <c r="I34" s="24"/>
      <c r="J34" s="32"/>
      <c r="K34" s="32"/>
      <c r="L34" s="9" t="str">
        <f t="shared" si="14"/>
        <v>STK</v>
      </c>
      <c r="M34" s="24"/>
      <c r="N34" s="21" t="str">
        <f t="shared" si="15"/>
        <v>0</v>
      </c>
      <c r="O34" s="25"/>
      <c r="P34" s="21">
        <f t="shared" si="16"/>
        <v>0</v>
      </c>
      <c r="Q34" s="21">
        <f t="shared" si="17"/>
        <v>0</v>
      </c>
      <c r="R34" s="21">
        <f t="shared" si="18"/>
        <v>0</v>
      </c>
      <c r="S34" s="26"/>
      <c r="T34" s="57"/>
      <c r="U34" s="10">
        <f t="shared" si="19"/>
        <v>0</v>
      </c>
    </row>
    <row r="35" spans="1:21" x14ac:dyDescent="0.2">
      <c r="A35" s="12" t="s">
        <v>112</v>
      </c>
      <c r="B35" s="10">
        <v>10</v>
      </c>
      <c r="C35" s="9" t="s">
        <v>42</v>
      </c>
      <c r="D35" s="10">
        <v>27</v>
      </c>
      <c r="E35" s="10">
        <f t="shared" si="21"/>
        <v>270</v>
      </c>
      <c r="F35" s="9" t="str">
        <f t="shared" si="20"/>
        <v>STK</v>
      </c>
      <c r="G35" s="24"/>
      <c r="H35" s="24"/>
      <c r="I35" s="24"/>
      <c r="J35" s="32"/>
      <c r="K35" s="32"/>
      <c r="L35" s="9" t="str">
        <f t="shared" si="14"/>
        <v>STK</v>
      </c>
      <c r="M35" s="24"/>
      <c r="N35" s="21" t="str">
        <f t="shared" si="15"/>
        <v>0</v>
      </c>
      <c r="O35" s="25"/>
      <c r="P35" s="21">
        <f t="shared" si="16"/>
        <v>0</v>
      </c>
      <c r="Q35" s="21">
        <f t="shared" si="17"/>
        <v>0</v>
      </c>
      <c r="R35" s="21">
        <f t="shared" si="18"/>
        <v>0</v>
      </c>
      <c r="S35" s="26"/>
      <c r="T35" s="57"/>
      <c r="U35" s="10">
        <f t="shared" si="19"/>
        <v>0</v>
      </c>
    </row>
    <row r="36" spans="1:21" x14ac:dyDescent="0.2">
      <c r="A36" s="12" t="s">
        <v>113</v>
      </c>
      <c r="B36" s="10">
        <v>10</v>
      </c>
      <c r="C36" s="9" t="s">
        <v>42</v>
      </c>
      <c r="D36" s="10">
        <v>6</v>
      </c>
      <c r="E36" s="37">
        <f t="shared" si="21"/>
        <v>60</v>
      </c>
      <c r="F36" s="11" t="str">
        <f t="shared" si="20"/>
        <v>STK</v>
      </c>
      <c r="G36" s="38"/>
      <c r="H36" s="38"/>
      <c r="I36" s="38"/>
      <c r="J36" s="39"/>
      <c r="K36" s="39"/>
      <c r="L36" s="11" t="str">
        <f t="shared" si="14"/>
        <v>STK</v>
      </c>
      <c r="M36" s="38"/>
      <c r="N36" s="21" t="str">
        <f t="shared" si="15"/>
        <v>0</v>
      </c>
      <c r="O36" s="25"/>
      <c r="P36" s="21">
        <f t="shared" si="16"/>
        <v>0</v>
      </c>
      <c r="Q36" s="21">
        <f t="shared" si="17"/>
        <v>0</v>
      </c>
      <c r="R36" s="21">
        <f t="shared" si="18"/>
        <v>0</v>
      </c>
      <c r="S36" s="40"/>
      <c r="T36" s="57"/>
      <c r="U36" s="10">
        <f t="shared" si="19"/>
        <v>0</v>
      </c>
    </row>
    <row r="37" spans="1:21" x14ac:dyDescent="0.2">
      <c r="A37" s="12" t="s">
        <v>114</v>
      </c>
      <c r="B37" s="10">
        <v>100</v>
      </c>
      <c r="C37" s="9" t="s">
        <v>42</v>
      </c>
      <c r="D37" s="10">
        <v>7</v>
      </c>
      <c r="E37" s="10">
        <f>B37*D37</f>
        <v>700</v>
      </c>
      <c r="F37" s="9" t="str">
        <f>C37</f>
        <v>STK</v>
      </c>
      <c r="G37" s="24"/>
      <c r="H37" s="24"/>
      <c r="I37" s="24"/>
      <c r="J37" s="32"/>
      <c r="K37" s="32"/>
      <c r="L37" s="9" t="str">
        <f t="shared" ref="L37:L45" si="22">C37</f>
        <v>STK</v>
      </c>
      <c r="M37" s="24"/>
      <c r="N37" s="21" t="str">
        <f t="shared" si="15"/>
        <v>0</v>
      </c>
      <c r="O37" s="25"/>
      <c r="P37" s="21">
        <f t="shared" si="16"/>
        <v>0</v>
      </c>
      <c r="Q37" s="21">
        <f t="shared" si="17"/>
        <v>0</v>
      </c>
      <c r="R37" s="21">
        <f t="shared" si="18"/>
        <v>0</v>
      </c>
      <c r="S37" s="26"/>
      <c r="T37" s="57"/>
      <c r="U37" s="10">
        <f t="shared" si="19"/>
        <v>0</v>
      </c>
    </row>
    <row r="38" spans="1:21" x14ac:dyDescent="0.2">
      <c r="A38" s="12" t="s">
        <v>115</v>
      </c>
      <c r="B38" s="10">
        <v>50</v>
      </c>
      <c r="C38" s="9" t="s">
        <v>42</v>
      </c>
      <c r="D38" s="10">
        <v>15</v>
      </c>
      <c r="E38" s="10">
        <f>B38*D38</f>
        <v>750</v>
      </c>
      <c r="F38" s="9" t="str">
        <f t="shared" ref="F38:F45" si="23">C38</f>
        <v>STK</v>
      </c>
      <c r="G38" s="24"/>
      <c r="H38" s="24"/>
      <c r="I38" s="24"/>
      <c r="J38" s="32"/>
      <c r="K38" s="32"/>
      <c r="L38" s="9" t="str">
        <f t="shared" si="22"/>
        <v>STK</v>
      </c>
      <c r="M38" s="24"/>
      <c r="N38" s="21" t="str">
        <f t="shared" si="15"/>
        <v>0</v>
      </c>
      <c r="O38" s="25"/>
      <c r="P38" s="21">
        <f t="shared" si="16"/>
        <v>0</v>
      </c>
      <c r="Q38" s="21">
        <f t="shared" si="17"/>
        <v>0</v>
      </c>
      <c r="R38" s="21">
        <f t="shared" si="18"/>
        <v>0</v>
      </c>
      <c r="S38" s="26"/>
      <c r="T38" s="57"/>
      <c r="U38" s="10">
        <f t="shared" si="19"/>
        <v>0</v>
      </c>
    </row>
    <row r="39" spans="1:21" x14ac:dyDescent="0.2">
      <c r="A39" s="12" t="s">
        <v>116</v>
      </c>
      <c r="B39" s="10">
        <v>1</v>
      </c>
      <c r="C39" s="9" t="s">
        <v>42</v>
      </c>
      <c r="D39" s="10">
        <v>220</v>
      </c>
      <c r="E39" s="10">
        <f t="shared" ref="E39:E45" si="24">B39*D39</f>
        <v>220</v>
      </c>
      <c r="F39" s="9" t="str">
        <f t="shared" si="23"/>
        <v>STK</v>
      </c>
      <c r="G39" s="24"/>
      <c r="H39" s="24"/>
      <c r="I39" s="24"/>
      <c r="J39" s="32"/>
      <c r="K39" s="32"/>
      <c r="L39" s="9" t="str">
        <f t="shared" si="22"/>
        <v>STK</v>
      </c>
      <c r="M39" s="24"/>
      <c r="N39" s="21" t="str">
        <f t="shared" si="15"/>
        <v>0</v>
      </c>
      <c r="O39" s="25"/>
      <c r="P39" s="21">
        <f t="shared" si="16"/>
        <v>0</v>
      </c>
      <c r="Q39" s="21">
        <f t="shared" si="17"/>
        <v>0</v>
      </c>
      <c r="R39" s="21">
        <f t="shared" si="18"/>
        <v>0</v>
      </c>
      <c r="S39" s="26"/>
      <c r="T39" s="57"/>
      <c r="U39" s="10">
        <f t="shared" si="19"/>
        <v>0</v>
      </c>
    </row>
    <row r="40" spans="1:21" x14ac:dyDescent="0.2">
      <c r="A40" s="12" t="s">
        <v>117</v>
      </c>
      <c r="B40" s="10">
        <v>1</v>
      </c>
      <c r="C40" s="9" t="s">
        <v>42</v>
      </c>
      <c r="D40" s="10">
        <v>310</v>
      </c>
      <c r="E40" s="10">
        <f t="shared" si="24"/>
        <v>310</v>
      </c>
      <c r="F40" s="9" t="str">
        <f t="shared" si="23"/>
        <v>STK</v>
      </c>
      <c r="G40" s="24"/>
      <c r="H40" s="24"/>
      <c r="I40" s="24"/>
      <c r="J40" s="32"/>
      <c r="K40" s="32"/>
      <c r="L40" s="9" t="str">
        <f t="shared" si="22"/>
        <v>STK</v>
      </c>
      <c r="M40" s="24"/>
      <c r="N40" s="21" t="str">
        <f t="shared" si="15"/>
        <v>0</v>
      </c>
      <c r="O40" s="25"/>
      <c r="P40" s="21">
        <f t="shared" si="16"/>
        <v>0</v>
      </c>
      <c r="Q40" s="21">
        <f t="shared" si="17"/>
        <v>0</v>
      </c>
      <c r="R40" s="21">
        <f t="shared" si="18"/>
        <v>0</v>
      </c>
      <c r="S40" s="26"/>
      <c r="T40" s="57"/>
      <c r="U40" s="10">
        <f t="shared" si="19"/>
        <v>0</v>
      </c>
    </row>
    <row r="41" spans="1:21" x14ac:dyDescent="0.2">
      <c r="A41" s="12" t="s">
        <v>118</v>
      </c>
      <c r="B41" s="10">
        <v>1</v>
      </c>
      <c r="C41" s="9" t="s">
        <v>42</v>
      </c>
      <c r="D41" s="10">
        <v>350</v>
      </c>
      <c r="E41" s="10">
        <f t="shared" si="24"/>
        <v>350</v>
      </c>
      <c r="F41" s="9" t="str">
        <f t="shared" si="23"/>
        <v>STK</v>
      </c>
      <c r="G41" s="24"/>
      <c r="H41" s="24"/>
      <c r="I41" s="24"/>
      <c r="J41" s="32"/>
      <c r="K41" s="32"/>
      <c r="L41" s="9" t="str">
        <f t="shared" si="22"/>
        <v>STK</v>
      </c>
      <c r="M41" s="24"/>
      <c r="N41" s="21" t="str">
        <f t="shared" si="15"/>
        <v>0</v>
      </c>
      <c r="O41" s="25"/>
      <c r="P41" s="21">
        <f t="shared" si="16"/>
        <v>0</v>
      </c>
      <c r="Q41" s="21">
        <f t="shared" si="17"/>
        <v>0</v>
      </c>
      <c r="R41" s="21">
        <f t="shared" si="18"/>
        <v>0</v>
      </c>
      <c r="S41" s="26"/>
      <c r="T41" s="57"/>
      <c r="U41" s="10">
        <f t="shared" si="19"/>
        <v>0</v>
      </c>
    </row>
    <row r="42" spans="1:21" x14ac:dyDescent="0.2">
      <c r="A42" s="12" t="s">
        <v>119</v>
      </c>
      <c r="B42" s="10">
        <v>85</v>
      </c>
      <c r="C42" s="9" t="s">
        <v>42</v>
      </c>
      <c r="D42" s="10">
        <v>17</v>
      </c>
      <c r="E42" s="10">
        <f t="shared" si="24"/>
        <v>1445</v>
      </c>
      <c r="F42" s="9" t="str">
        <f t="shared" si="23"/>
        <v>STK</v>
      </c>
      <c r="G42" s="24"/>
      <c r="H42" s="24"/>
      <c r="I42" s="24"/>
      <c r="J42" s="32"/>
      <c r="K42" s="32"/>
      <c r="L42" s="9" t="str">
        <f t="shared" si="22"/>
        <v>STK</v>
      </c>
      <c r="M42" s="24"/>
      <c r="N42" s="21" t="str">
        <f t="shared" si="15"/>
        <v>0</v>
      </c>
      <c r="O42" s="25"/>
      <c r="P42" s="21">
        <f t="shared" si="16"/>
        <v>0</v>
      </c>
      <c r="Q42" s="21">
        <f t="shared" si="17"/>
        <v>0</v>
      </c>
      <c r="R42" s="21">
        <f t="shared" si="18"/>
        <v>0</v>
      </c>
      <c r="S42" s="26"/>
      <c r="T42" s="57"/>
      <c r="U42" s="10">
        <f t="shared" si="19"/>
        <v>0</v>
      </c>
    </row>
    <row r="43" spans="1:21" x14ac:dyDescent="0.2">
      <c r="A43" s="12" t="s">
        <v>120</v>
      </c>
      <c r="B43" s="10">
        <v>100</v>
      </c>
      <c r="C43" s="9" t="s">
        <v>42</v>
      </c>
      <c r="D43" s="10">
        <v>35</v>
      </c>
      <c r="E43" s="10">
        <f t="shared" si="24"/>
        <v>3500</v>
      </c>
      <c r="F43" s="9" t="str">
        <f t="shared" si="23"/>
        <v>STK</v>
      </c>
      <c r="G43" s="24"/>
      <c r="H43" s="24"/>
      <c r="I43" s="24"/>
      <c r="J43" s="32"/>
      <c r="K43" s="32"/>
      <c r="L43" s="9" t="str">
        <f t="shared" si="22"/>
        <v>STK</v>
      </c>
      <c r="M43" s="24"/>
      <c r="N43" s="21" t="str">
        <f t="shared" si="15"/>
        <v>0</v>
      </c>
      <c r="O43" s="25"/>
      <c r="P43" s="21">
        <f t="shared" si="16"/>
        <v>0</v>
      </c>
      <c r="Q43" s="21">
        <f t="shared" si="17"/>
        <v>0</v>
      </c>
      <c r="R43" s="21">
        <f t="shared" si="18"/>
        <v>0</v>
      </c>
      <c r="S43" s="26"/>
      <c r="T43" s="57"/>
      <c r="U43" s="10">
        <f t="shared" si="19"/>
        <v>0</v>
      </c>
    </row>
    <row r="44" spans="1:21" x14ac:dyDescent="0.2">
      <c r="A44" s="12" t="s">
        <v>121</v>
      </c>
      <c r="B44" s="10">
        <v>100</v>
      </c>
      <c r="C44" s="9" t="s">
        <v>42</v>
      </c>
      <c r="D44" s="10">
        <v>18</v>
      </c>
      <c r="E44" s="37">
        <f t="shared" si="24"/>
        <v>1800</v>
      </c>
      <c r="F44" s="11" t="str">
        <f t="shared" si="23"/>
        <v>STK</v>
      </c>
      <c r="G44" s="24"/>
      <c r="H44" s="24"/>
      <c r="I44" s="24"/>
      <c r="J44" s="32"/>
      <c r="K44" s="32"/>
      <c r="L44" s="11" t="str">
        <f t="shared" si="22"/>
        <v>STK</v>
      </c>
      <c r="M44" s="24"/>
      <c r="N44" s="21" t="str">
        <f t="shared" si="15"/>
        <v>0</v>
      </c>
      <c r="O44" s="25"/>
      <c r="P44" s="21">
        <f t="shared" si="16"/>
        <v>0</v>
      </c>
      <c r="Q44" s="21">
        <f t="shared" si="17"/>
        <v>0</v>
      </c>
      <c r="R44" s="21">
        <f t="shared" si="18"/>
        <v>0</v>
      </c>
      <c r="S44" s="26"/>
      <c r="T44" s="57"/>
      <c r="U44" s="10">
        <f t="shared" si="19"/>
        <v>0</v>
      </c>
    </row>
    <row r="45" spans="1:21" x14ac:dyDescent="0.2">
      <c r="A45" s="12" t="s">
        <v>122</v>
      </c>
      <c r="B45" s="10">
        <v>1</v>
      </c>
      <c r="C45" s="9" t="s">
        <v>98</v>
      </c>
      <c r="D45" s="10">
        <v>110</v>
      </c>
      <c r="E45" s="37">
        <f t="shared" si="24"/>
        <v>110</v>
      </c>
      <c r="F45" s="11" t="str">
        <f t="shared" si="23"/>
        <v>RLL</v>
      </c>
      <c r="G45" s="24"/>
      <c r="H45" s="24"/>
      <c r="I45" s="24"/>
      <c r="J45" s="32"/>
      <c r="K45" s="32"/>
      <c r="L45" s="11" t="str">
        <f t="shared" si="22"/>
        <v>RLL</v>
      </c>
      <c r="M45" s="24"/>
      <c r="N45" s="21" t="str">
        <f t="shared" si="15"/>
        <v>0</v>
      </c>
      <c r="O45" s="25"/>
      <c r="P45" s="21">
        <f t="shared" si="16"/>
        <v>0</v>
      </c>
      <c r="Q45" s="21">
        <f t="shared" si="17"/>
        <v>0</v>
      </c>
      <c r="R45" s="21">
        <f t="shared" si="18"/>
        <v>0</v>
      </c>
      <c r="S45" s="26"/>
      <c r="T45" s="57"/>
      <c r="U45" s="10">
        <f t="shared" si="19"/>
        <v>0</v>
      </c>
    </row>
    <row r="46" spans="1:21" x14ac:dyDescent="0.2">
      <c r="A46" s="12" t="s">
        <v>123</v>
      </c>
      <c r="B46" s="10">
        <v>1</v>
      </c>
      <c r="C46" s="9" t="s">
        <v>98</v>
      </c>
      <c r="D46" s="10">
        <v>420</v>
      </c>
      <c r="E46" s="10">
        <f>B46*D46</f>
        <v>420</v>
      </c>
      <c r="F46" s="9" t="str">
        <f>C46</f>
        <v>RLL</v>
      </c>
      <c r="G46" s="24"/>
      <c r="H46" s="24"/>
      <c r="I46" s="24"/>
      <c r="J46" s="32"/>
      <c r="K46" s="32"/>
      <c r="L46" s="9" t="str">
        <f t="shared" ref="L46:L62" si="25">C46</f>
        <v>RLL</v>
      </c>
      <c r="M46" s="24"/>
      <c r="N46" s="21" t="str">
        <f t="shared" si="15"/>
        <v>0</v>
      </c>
      <c r="O46" s="25"/>
      <c r="P46" s="21">
        <f t="shared" si="16"/>
        <v>0</v>
      </c>
      <c r="Q46" s="21">
        <f t="shared" si="17"/>
        <v>0</v>
      </c>
      <c r="R46" s="21">
        <f t="shared" si="18"/>
        <v>0</v>
      </c>
      <c r="S46" s="26"/>
      <c r="T46" s="57"/>
      <c r="U46" s="10">
        <f t="shared" si="19"/>
        <v>0</v>
      </c>
    </row>
    <row r="47" spans="1:21" x14ac:dyDescent="0.2">
      <c r="A47" s="12" t="s">
        <v>124</v>
      </c>
      <c r="B47" s="10">
        <v>1</v>
      </c>
      <c r="C47" s="9" t="s">
        <v>98</v>
      </c>
      <c r="D47" s="10">
        <v>310</v>
      </c>
      <c r="E47" s="10">
        <f>B47*D47</f>
        <v>310</v>
      </c>
      <c r="F47" s="9" t="str">
        <f t="shared" ref="F47:F53" si="26">C47</f>
        <v>RLL</v>
      </c>
      <c r="G47" s="24"/>
      <c r="H47" s="24"/>
      <c r="I47" s="24"/>
      <c r="J47" s="32"/>
      <c r="K47" s="32"/>
      <c r="L47" s="9" t="str">
        <f t="shared" si="25"/>
        <v>RLL</v>
      </c>
      <c r="M47" s="24"/>
      <c r="N47" s="21" t="str">
        <f t="shared" si="15"/>
        <v>0</v>
      </c>
      <c r="O47" s="25"/>
      <c r="P47" s="21">
        <f t="shared" si="16"/>
        <v>0</v>
      </c>
      <c r="Q47" s="21">
        <f t="shared" si="17"/>
        <v>0</v>
      </c>
      <c r="R47" s="21">
        <f t="shared" si="18"/>
        <v>0</v>
      </c>
      <c r="S47" s="26"/>
      <c r="T47" s="57"/>
      <c r="U47" s="10">
        <f t="shared" si="19"/>
        <v>0</v>
      </c>
    </row>
    <row r="48" spans="1:21" x14ac:dyDescent="0.2">
      <c r="A48" s="12" t="s">
        <v>125</v>
      </c>
      <c r="B48" s="10">
        <v>5</v>
      </c>
      <c r="C48" s="9" t="s">
        <v>42</v>
      </c>
      <c r="D48" s="10">
        <v>4</v>
      </c>
      <c r="E48" s="10">
        <f t="shared" ref="E48:E53" si="27">B48*D48</f>
        <v>20</v>
      </c>
      <c r="F48" s="9" t="str">
        <f t="shared" si="26"/>
        <v>STK</v>
      </c>
      <c r="G48" s="24"/>
      <c r="H48" s="24"/>
      <c r="I48" s="24"/>
      <c r="J48" s="32"/>
      <c r="K48" s="32"/>
      <c r="L48" s="9" t="str">
        <f t="shared" si="25"/>
        <v>STK</v>
      </c>
      <c r="M48" s="24"/>
      <c r="N48" s="21" t="str">
        <f t="shared" si="15"/>
        <v>0</v>
      </c>
      <c r="O48" s="25"/>
      <c r="P48" s="21">
        <f t="shared" si="16"/>
        <v>0</v>
      </c>
      <c r="Q48" s="21">
        <f t="shared" si="17"/>
        <v>0</v>
      </c>
      <c r="R48" s="21">
        <f t="shared" si="18"/>
        <v>0</v>
      </c>
      <c r="S48" s="26"/>
      <c r="T48" s="57"/>
      <c r="U48" s="10">
        <f t="shared" si="19"/>
        <v>0</v>
      </c>
    </row>
    <row r="49" spans="1:21" x14ac:dyDescent="0.2">
      <c r="A49" s="12" t="s">
        <v>126</v>
      </c>
      <c r="B49" s="10">
        <v>1</v>
      </c>
      <c r="C49" s="9" t="s">
        <v>42</v>
      </c>
      <c r="D49" s="10">
        <v>342</v>
      </c>
      <c r="E49" s="10">
        <f t="shared" si="27"/>
        <v>342</v>
      </c>
      <c r="F49" s="9" t="str">
        <f t="shared" si="26"/>
        <v>STK</v>
      </c>
      <c r="G49" s="24"/>
      <c r="H49" s="24"/>
      <c r="I49" s="24"/>
      <c r="J49" s="32"/>
      <c r="K49" s="32"/>
      <c r="L49" s="9" t="str">
        <f t="shared" si="25"/>
        <v>STK</v>
      </c>
      <c r="M49" s="24"/>
      <c r="N49" s="21" t="str">
        <f t="shared" si="15"/>
        <v>0</v>
      </c>
      <c r="O49" s="25"/>
      <c r="P49" s="21">
        <f t="shared" si="16"/>
        <v>0</v>
      </c>
      <c r="Q49" s="21">
        <f t="shared" si="17"/>
        <v>0</v>
      </c>
      <c r="R49" s="21">
        <f t="shared" si="18"/>
        <v>0</v>
      </c>
      <c r="S49" s="26"/>
      <c r="T49" s="57"/>
      <c r="U49" s="10">
        <f t="shared" si="19"/>
        <v>0</v>
      </c>
    </row>
    <row r="50" spans="1:21" x14ac:dyDescent="0.2">
      <c r="A50" s="12" t="s">
        <v>127</v>
      </c>
      <c r="B50" s="10">
        <v>1</v>
      </c>
      <c r="C50" s="9" t="s">
        <v>42</v>
      </c>
      <c r="D50" s="10">
        <v>214</v>
      </c>
      <c r="E50" s="10">
        <f t="shared" si="27"/>
        <v>214</v>
      </c>
      <c r="F50" s="9" t="str">
        <f t="shared" si="26"/>
        <v>STK</v>
      </c>
      <c r="G50" s="24"/>
      <c r="H50" s="24"/>
      <c r="I50" s="24"/>
      <c r="J50" s="32"/>
      <c r="K50" s="32"/>
      <c r="L50" s="9" t="str">
        <f t="shared" si="25"/>
        <v>STK</v>
      </c>
      <c r="M50" s="24"/>
      <c r="N50" s="21" t="str">
        <f t="shared" si="15"/>
        <v>0</v>
      </c>
      <c r="O50" s="25"/>
      <c r="P50" s="21">
        <f t="shared" si="16"/>
        <v>0</v>
      </c>
      <c r="Q50" s="21">
        <f t="shared" si="17"/>
        <v>0</v>
      </c>
      <c r="R50" s="21">
        <f t="shared" si="18"/>
        <v>0</v>
      </c>
      <c r="S50" s="26"/>
      <c r="T50" s="57"/>
      <c r="U50" s="10">
        <f t="shared" si="19"/>
        <v>0</v>
      </c>
    </row>
    <row r="51" spans="1:21" x14ac:dyDescent="0.2">
      <c r="A51" s="12" t="s">
        <v>128</v>
      </c>
      <c r="B51" s="10">
        <v>100</v>
      </c>
      <c r="C51" s="9" t="s">
        <v>42</v>
      </c>
      <c r="D51" s="10">
        <v>8</v>
      </c>
      <c r="E51" s="10">
        <f t="shared" si="27"/>
        <v>800</v>
      </c>
      <c r="F51" s="9" t="str">
        <f t="shared" si="26"/>
        <v>STK</v>
      </c>
      <c r="G51" s="24"/>
      <c r="H51" s="24"/>
      <c r="I51" s="24"/>
      <c r="J51" s="32"/>
      <c r="K51" s="32"/>
      <c r="L51" s="9" t="str">
        <f t="shared" si="25"/>
        <v>STK</v>
      </c>
      <c r="M51" s="24"/>
      <c r="N51" s="21" t="str">
        <f t="shared" si="15"/>
        <v>0</v>
      </c>
      <c r="O51" s="25"/>
      <c r="P51" s="21">
        <f t="shared" si="16"/>
        <v>0</v>
      </c>
      <c r="Q51" s="21">
        <f t="shared" si="17"/>
        <v>0</v>
      </c>
      <c r="R51" s="21">
        <f t="shared" si="18"/>
        <v>0</v>
      </c>
      <c r="S51" s="26"/>
      <c r="T51" s="57"/>
      <c r="U51" s="10">
        <f t="shared" si="19"/>
        <v>0</v>
      </c>
    </row>
    <row r="52" spans="1:21" x14ac:dyDescent="0.2">
      <c r="A52" s="12" t="s">
        <v>129</v>
      </c>
      <c r="B52" s="10">
        <v>1</v>
      </c>
      <c r="C52" s="9" t="s">
        <v>98</v>
      </c>
      <c r="D52" s="10">
        <v>110</v>
      </c>
      <c r="E52" s="10">
        <f t="shared" si="27"/>
        <v>110</v>
      </c>
      <c r="F52" s="9" t="str">
        <f t="shared" si="26"/>
        <v>RLL</v>
      </c>
      <c r="G52" s="24"/>
      <c r="H52" s="24"/>
      <c r="I52" s="24"/>
      <c r="J52" s="32"/>
      <c r="K52" s="32"/>
      <c r="L52" s="9" t="str">
        <f t="shared" si="25"/>
        <v>RLL</v>
      </c>
      <c r="M52" s="24"/>
      <c r="N52" s="21" t="str">
        <f t="shared" si="15"/>
        <v>0</v>
      </c>
      <c r="O52" s="25"/>
      <c r="P52" s="21">
        <f t="shared" si="16"/>
        <v>0</v>
      </c>
      <c r="Q52" s="21">
        <f t="shared" si="17"/>
        <v>0</v>
      </c>
      <c r="R52" s="21">
        <f t="shared" si="18"/>
        <v>0</v>
      </c>
      <c r="S52" s="26"/>
      <c r="T52" s="57"/>
      <c r="U52" s="10">
        <f t="shared" si="19"/>
        <v>0</v>
      </c>
    </row>
    <row r="53" spans="1:21" x14ac:dyDescent="0.2">
      <c r="A53" s="12" t="s">
        <v>130</v>
      </c>
      <c r="B53" s="10">
        <v>1</v>
      </c>
      <c r="C53" s="9" t="s">
        <v>98</v>
      </c>
      <c r="D53" s="10">
        <v>16</v>
      </c>
      <c r="E53" s="37">
        <f t="shared" si="27"/>
        <v>16</v>
      </c>
      <c r="F53" s="11" t="str">
        <f t="shared" si="26"/>
        <v>RLL</v>
      </c>
      <c r="G53" s="38"/>
      <c r="H53" s="38"/>
      <c r="I53" s="38"/>
      <c r="J53" s="39"/>
      <c r="K53" s="39"/>
      <c r="L53" s="11" t="str">
        <f t="shared" si="25"/>
        <v>RLL</v>
      </c>
      <c r="M53" s="38"/>
      <c r="N53" s="21" t="str">
        <f t="shared" si="15"/>
        <v>0</v>
      </c>
      <c r="O53" s="25"/>
      <c r="P53" s="21">
        <f t="shared" si="16"/>
        <v>0</v>
      </c>
      <c r="Q53" s="21">
        <f t="shared" si="17"/>
        <v>0</v>
      </c>
      <c r="R53" s="21">
        <f t="shared" si="18"/>
        <v>0</v>
      </c>
      <c r="S53" s="40"/>
      <c r="T53" s="57"/>
      <c r="U53" s="10">
        <f t="shared" si="19"/>
        <v>0</v>
      </c>
    </row>
    <row r="54" spans="1:21" x14ac:dyDescent="0.2">
      <c r="A54" s="12" t="s">
        <v>131</v>
      </c>
      <c r="B54" s="10">
        <v>1</v>
      </c>
      <c r="C54" s="9" t="s">
        <v>98</v>
      </c>
      <c r="D54" s="10">
        <v>2</v>
      </c>
      <c r="E54" s="10">
        <f>B54*D54</f>
        <v>2</v>
      </c>
      <c r="F54" s="9" t="str">
        <f>C54</f>
        <v>RLL</v>
      </c>
      <c r="G54" s="24"/>
      <c r="H54" s="24"/>
      <c r="I54" s="24"/>
      <c r="J54" s="32"/>
      <c r="K54" s="32"/>
      <c r="L54" s="9" t="str">
        <f t="shared" si="25"/>
        <v>RLL</v>
      </c>
      <c r="M54" s="24"/>
      <c r="N54" s="21" t="str">
        <f t="shared" si="15"/>
        <v>0</v>
      </c>
      <c r="O54" s="25"/>
      <c r="P54" s="21">
        <f t="shared" si="16"/>
        <v>0</v>
      </c>
      <c r="Q54" s="21">
        <f t="shared" si="17"/>
        <v>0</v>
      </c>
      <c r="R54" s="21">
        <f t="shared" si="18"/>
        <v>0</v>
      </c>
      <c r="S54" s="26"/>
      <c r="T54" s="57"/>
      <c r="U54" s="10">
        <f t="shared" si="19"/>
        <v>0</v>
      </c>
    </row>
    <row r="55" spans="1:21" x14ac:dyDescent="0.2">
      <c r="A55" s="12" t="s">
        <v>132</v>
      </c>
      <c r="B55" s="10">
        <v>1</v>
      </c>
      <c r="C55" s="9" t="s">
        <v>42</v>
      </c>
      <c r="D55" s="10">
        <v>60</v>
      </c>
      <c r="E55" s="10">
        <f>B55*D55</f>
        <v>60</v>
      </c>
      <c r="F55" s="9" t="str">
        <f t="shared" ref="F55:F62" si="28">C55</f>
        <v>STK</v>
      </c>
      <c r="G55" s="24"/>
      <c r="H55" s="24"/>
      <c r="I55" s="24"/>
      <c r="J55" s="32"/>
      <c r="K55" s="32"/>
      <c r="L55" s="9" t="str">
        <f t="shared" si="25"/>
        <v>STK</v>
      </c>
      <c r="M55" s="24"/>
      <c r="N55" s="21" t="str">
        <f t="shared" si="15"/>
        <v>0</v>
      </c>
      <c r="O55" s="25"/>
      <c r="P55" s="21">
        <f t="shared" si="16"/>
        <v>0</v>
      </c>
      <c r="Q55" s="21">
        <f t="shared" si="17"/>
        <v>0</v>
      </c>
      <c r="R55" s="21">
        <f t="shared" si="18"/>
        <v>0</v>
      </c>
      <c r="S55" s="26"/>
      <c r="T55" s="57"/>
      <c r="U55" s="10">
        <f t="shared" si="19"/>
        <v>0</v>
      </c>
    </row>
    <row r="56" spans="1:21" x14ac:dyDescent="0.2">
      <c r="A56" s="12" t="s">
        <v>133</v>
      </c>
      <c r="B56" s="10">
        <v>1</v>
      </c>
      <c r="C56" s="9" t="s">
        <v>42</v>
      </c>
      <c r="D56" s="10">
        <v>450</v>
      </c>
      <c r="E56" s="10">
        <f t="shared" ref="E56:E62" si="29">B56*D56</f>
        <v>450</v>
      </c>
      <c r="F56" s="9" t="str">
        <f t="shared" si="28"/>
        <v>STK</v>
      </c>
      <c r="G56" s="24"/>
      <c r="H56" s="24"/>
      <c r="I56" s="24"/>
      <c r="J56" s="32"/>
      <c r="K56" s="32"/>
      <c r="L56" s="9" t="str">
        <f t="shared" si="25"/>
        <v>STK</v>
      </c>
      <c r="M56" s="24"/>
      <c r="N56" s="21" t="str">
        <f t="shared" si="15"/>
        <v>0</v>
      </c>
      <c r="O56" s="25"/>
      <c r="P56" s="21">
        <f t="shared" si="16"/>
        <v>0</v>
      </c>
      <c r="Q56" s="21">
        <f t="shared" si="17"/>
        <v>0</v>
      </c>
      <c r="R56" s="21">
        <f t="shared" si="18"/>
        <v>0</v>
      </c>
      <c r="S56" s="26"/>
      <c r="T56" s="57"/>
      <c r="U56" s="10">
        <f t="shared" si="19"/>
        <v>0</v>
      </c>
    </row>
    <row r="57" spans="1:21" x14ac:dyDescent="0.2">
      <c r="A57" s="12" t="s">
        <v>134</v>
      </c>
      <c r="B57" s="10">
        <v>1</v>
      </c>
      <c r="C57" s="9" t="s">
        <v>42</v>
      </c>
      <c r="D57" s="10">
        <v>40</v>
      </c>
      <c r="E57" s="10">
        <f t="shared" si="29"/>
        <v>40</v>
      </c>
      <c r="F57" s="9" t="str">
        <f t="shared" si="28"/>
        <v>STK</v>
      </c>
      <c r="G57" s="24"/>
      <c r="H57" s="24"/>
      <c r="I57" s="24"/>
      <c r="J57" s="32"/>
      <c r="K57" s="32"/>
      <c r="L57" s="9" t="str">
        <f t="shared" si="25"/>
        <v>STK</v>
      </c>
      <c r="M57" s="24"/>
      <c r="N57" s="21" t="str">
        <f t="shared" si="15"/>
        <v>0</v>
      </c>
      <c r="O57" s="25"/>
      <c r="P57" s="21">
        <f t="shared" si="16"/>
        <v>0</v>
      </c>
      <c r="Q57" s="21">
        <f t="shared" si="17"/>
        <v>0</v>
      </c>
      <c r="R57" s="21">
        <f t="shared" si="18"/>
        <v>0</v>
      </c>
      <c r="S57" s="26"/>
      <c r="T57" s="57"/>
      <c r="U57" s="10">
        <f t="shared" si="19"/>
        <v>0</v>
      </c>
    </row>
    <row r="58" spans="1:21" x14ac:dyDescent="0.2">
      <c r="A58" s="12" t="s">
        <v>135</v>
      </c>
      <c r="B58" s="10">
        <v>1</v>
      </c>
      <c r="C58" s="9" t="s">
        <v>42</v>
      </c>
      <c r="D58" s="10">
        <v>900</v>
      </c>
      <c r="E58" s="10">
        <f t="shared" si="29"/>
        <v>900</v>
      </c>
      <c r="F58" s="9" t="str">
        <f t="shared" si="28"/>
        <v>STK</v>
      </c>
      <c r="G58" s="24"/>
      <c r="H58" s="24"/>
      <c r="I58" s="24"/>
      <c r="J58" s="32"/>
      <c r="K58" s="32"/>
      <c r="L58" s="9" t="str">
        <f t="shared" si="25"/>
        <v>STK</v>
      </c>
      <c r="M58" s="24"/>
      <c r="N58" s="21" t="str">
        <f t="shared" si="15"/>
        <v>0</v>
      </c>
      <c r="O58" s="25"/>
      <c r="P58" s="21">
        <f t="shared" si="16"/>
        <v>0</v>
      </c>
      <c r="Q58" s="21">
        <f t="shared" si="17"/>
        <v>0</v>
      </c>
      <c r="R58" s="21">
        <f t="shared" si="18"/>
        <v>0</v>
      </c>
      <c r="S58" s="26"/>
      <c r="T58" s="57"/>
      <c r="U58" s="10">
        <f t="shared" si="19"/>
        <v>0</v>
      </c>
    </row>
    <row r="59" spans="1:21" x14ac:dyDescent="0.2">
      <c r="A59" s="12" t="s">
        <v>136</v>
      </c>
      <c r="B59" s="10">
        <v>1</v>
      </c>
      <c r="C59" s="9" t="s">
        <v>42</v>
      </c>
      <c r="D59" s="10">
        <v>456</v>
      </c>
      <c r="E59" s="10">
        <f t="shared" si="29"/>
        <v>456</v>
      </c>
      <c r="F59" s="9" t="str">
        <f t="shared" si="28"/>
        <v>STK</v>
      </c>
      <c r="G59" s="24"/>
      <c r="H59" s="24"/>
      <c r="I59" s="24"/>
      <c r="J59" s="32"/>
      <c r="K59" s="32"/>
      <c r="L59" s="9" t="str">
        <f t="shared" si="25"/>
        <v>STK</v>
      </c>
      <c r="M59" s="24"/>
      <c r="N59" s="21" t="str">
        <f t="shared" si="15"/>
        <v>0</v>
      </c>
      <c r="O59" s="25"/>
      <c r="P59" s="21">
        <f t="shared" si="16"/>
        <v>0</v>
      </c>
      <c r="Q59" s="21">
        <f t="shared" si="17"/>
        <v>0</v>
      </c>
      <c r="R59" s="21">
        <f t="shared" si="18"/>
        <v>0</v>
      </c>
      <c r="S59" s="26"/>
      <c r="T59" s="57"/>
      <c r="U59" s="10">
        <f t="shared" si="19"/>
        <v>0</v>
      </c>
    </row>
    <row r="60" spans="1:21" x14ac:dyDescent="0.2">
      <c r="A60" s="12" t="s">
        <v>137</v>
      </c>
      <c r="B60" s="10">
        <v>1</v>
      </c>
      <c r="C60" s="9" t="s">
        <v>42</v>
      </c>
      <c r="D60" s="10">
        <v>110</v>
      </c>
      <c r="E60" s="10">
        <f t="shared" si="29"/>
        <v>110</v>
      </c>
      <c r="F60" s="9" t="str">
        <f t="shared" si="28"/>
        <v>STK</v>
      </c>
      <c r="G60" s="24"/>
      <c r="H60" s="24"/>
      <c r="I60" s="24"/>
      <c r="J60" s="32"/>
      <c r="K60" s="32"/>
      <c r="L60" s="9" t="str">
        <f t="shared" si="25"/>
        <v>STK</v>
      </c>
      <c r="M60" s="24"/>
      <c r="N60" s="21" t="str">
        <f t="shared" si="15"/>
        <v>0</v>
      </c>
      <c r="O60" s="25"/>
      <c r="P60" s="21">
        <f t="shared" si="16"/>
        <v>0</v>
      </c>
      <c r="Q60" s="21">
        <f t="shared" si="17"/>
        <v>0</v>
      </c>
      <c r="R60" s="21">
        <f t="shared" si="18"/>
        <v>0</v>
      </c>
      <c r="S60" s="26"/>
      <c r="T60" s="57"/>
      <c r="U60" s="10">
        <f t="shared" si="19"/>
        <v>0</v>
      </c>
    </row>
    <row r="61" spans="1:21" x14ac:dyDescent="0.2">
      <c r="A61" s="12" t="s">
        <v>138</v>
      </c>
      <c r="B61" s="10">
        <v>5</v>
      </c>
      <c r="C61" s="9" t="s">
        <v>42</v>
      </c>
      <c r="D61" s="10">
        <v>131</v>
      </c>
      <c r="E61" s="37">
        <f t="shared" si="29"/>
        <v>655</v>
      </c>
      <c r="F61" s="11" t="str">
        <f t="shared" si="28"/>
        <v>STK</v>
      </c>
      <c r="G61" s="24"/>
      <c r="H61" s="24"/>
      <c r="I61" s="24"/>
      <c r="J61" s="32"/>
      <c r="K61" s="32"/>
      <c r="L61" s="11" t="str">
        <f t="shared" si="25"/>
        <v>STK</v>
      </c>
      <c r="M61" s="24"/>
      <c r="N61" s="21" t="str">
        <f t="shared" si="15"/>
        <v>0</v>
      </c>
      <c r="O61" s="25"/>
      <c r="P61" s="21">
        <f t="shared" si="16"/>
        <v>0</v>
      </c>
      <c r="Q61" s="21">
        <f t="shared" si="17"/>
        <v>0</v>
      </c>
      <c r="R61" s="21">
        <f t="shared" si="18"/>
        <v>0</v>
      </c>
      <c r="S61" s="26"/>
      <c r="T61" s="57"/>
      <c r="U61" s="10">
        <f t="shared" si="19"/>
        <v>0</v>
      </c>
    </row>
    <row r="62" spans="1:21" x14ac:dyDescent="0.2">
      <c r="A62" s="12" t="s">
        <v>139</v>
      </c>
      <c r="B62" s="10">
        <v>5</v>
      </c>
      <c r="C62" s="9" t="s">
        <v>42</v>
      </c>
      <c r="D62" s="10">
        <v>15</v>
      </c>
      <c r="E62" s="37">
        <f t="shared" si="29"/>
        <v>75</v>
      </c>
      <c r="F62" s="11" t="str">
        <f t="shared" si="28"/>
        <v>STK</v>
      </c>
      <c r="G62" s="24"/>
      <c r="H62" s="24"/>
      <c r="I62" s="24"/>
      <c r="J62" s="32"/>
      <c r="K62" s="32"/>
      <c r="L62" s="11" t="str">
        <f t="shared" si="25"/>
        <v>STK</v>
      </c>
      <c r="M62" s="24"/>
      <c r="N62" s="21" t="str">
        <f t="shared" si="15"/>
        <v>0</v>
      </c>
      <c r="O62" s="25"/>
      <c r="P62" s="21">
        <f t="shared" si="16"/>
        <v>0</v>
      </c>
      <c r="Q62" s="21">
        <f t="shared" si="17"/>
        <v>0</v>
      </c>
      <c r="R62" s="21">
        <f t="shared" si="18"/>
        <v>0</v>
      </c>
      <c r="S62" s="26"/>
      <c r="T62" s="57"/>
      <c r="U62" s="10">
        <f t="shared" si="19"/>
        <v>0</v>
      </c>
    </row>
    <row r="63" spans="1:21" x14ac:dyDescent="0.2">
      <c r="A63" s="12" t="s">
        <v>140</v>
      </c>
      <c r="B63" s="10">
        <v>5</v>
      </c>
      <c r="C63" s="9" t="s">
        <v>42</v>
      </c>
      <c r="D63" s="10">
        <v>14</v>
      </c>
      <c r="E63" s="10">
        <f>B63*D63</f>
        <v>70</v>
      </c>
      <c r="F63" s="9" t="str">
        <f>C63</f>
        <v>STK</v>
      </c>
      <c r="G63" s="24"/>
      <c r="H63" s="24"/>
      <c r="I63" s="24"/>
      <c r="J63" s="32"/>
      <c r="K63" s="32"/>
      <c r="L63" s="9" t="str">
        <f t="shared" ref="L63:L76" si="30">C63</f>
        <v>STK</v>
      </c>
      <c r="M63" s="24"/>
      <c r="N63" s="21" t="str">
        <f t="shared" si="15"/>
        <v>0</v>
      </c>
      <c r="O63" s="25"/>
      <c r="P63" s="21">
        <f t="shared" si="16"/>
        <v>0</v>
      </c>
      <c r="Q63" s="21">
        <f t="shared" si="17"/>
        <v>0</v>
      </c>
      <c r="R63" s="21">
        <f t="shared" si="18"/>
        <v>0</v>
      </c>
      <c r="S63" s="26"/>
      <c r="T63" s="57"/>
      <c r="U63" s="10">
        <f t="shared" si="19"/>
        <v>0</v>
      </c>
    </row>
    <row r="64" spans="1:21" x14ac:dyDescent="0.2">
      <c r="A64" s="12" t="s">
        <v>141</v>
      </c>
      <c r="B64" s="10">
        <v>5</v>
      </c>
      <c r="C64" s="9" t="s">
        <v>42</v>
      </c>
      <c r="D64" s="10">
        <v>91</v>
      </c>
      <c r="E64" s="10">
        <f>B64*D64</f>
        <v>455</v>
      </c>
      <c r="F64" s="9" t="str">
        <f t="shared" ref="F64:F69" si="31">C64</f>
        <v>STK</v>
      </c>
      <c r="G64" s="24"/>
      <c r="H64" s="24"/>
      <c r="I64" s="24"/>
      <c r="J64" s="32"/>
      <c r="K64" s="32"/>
      <c r="L64" s="9" t="str">
        <f t="shared" si="30"/>
        <v>STK</v>
      </c>
      <c r="M64" s="24"/>
      <c r="N64" s="21" t="str">
        <f t="shared" si="15"/>
        <v>0</v>
      </c>
      <c r="O64" s="25"/>
      <c r="P64" s="21">
        <f t="shared" si="16"/>
        <v>0</v>
      </c>
      <c r="Q64" s="21">
        <f t="shared" si="17"/>
        <v>0</v>
      </c>
      <c r="R64" s="21">
        <f t="shared" si="18"/>
        <v>0</v>
      </c>
      <c r="S64" s="26"/>
      <c r="T64" s="57"/>
      <c r="U64" s="10">
        <f t="shared" si="19"/>
        <v>0</v>
      </c>
    </row>
    <row r="65" spans="1:21" x14ac:dyDescent="0.2">
      <c r="A65" s="12" t="s">
        <v>142</v>
      </c>
      <c r="B65" s="10">
        <v>10</v>
      </c>
      <c r="C65" s="9" t="s">
        <v>42</v>
      </c>
      <c r="D65" s="10">
        <v>9</v>
      </c>
      <c r="E65" s="10">
        <f t="shared" ref="E65:E69" si="32">B65*D65</f>
        <v>90</v>
      </c>
      <c r="F65" s="9" t="str">
        <f t="shared" si="31"/>
        <v>STK</v>
      </c>
      <c r="G65" s="24"/>
      <c r="H65" s="24"/>
      <c r="I65" s="24"/>
      <c r="J65" s="32"/>
      <c r="K65" s="32"/>
      <c r="L65" s="9" t="str">
        <f t="shared" si="30"/>
        <v>STK</v>
      </c>
      <c r="M65" s="24"/>
      <c r="N65" s="21" t="str">
        <f t="shared" si="15"/>
        <v>0</v>
      </c>
      <c r="O65" s="25"/>
      <c r="P65" s="21">
        <f t="shared" si="16"/>
        <v>0</v>
      </c>
      <c r="Q65" s="21">
        <f t="shared" si="17"/>
        <v>0</v>
      </c>
      <c r="R65" s="21">
        <f t="shared" si="18"/>
        <v>0</v>
      </c>
      <c r="S65" s="26"/>
      <c r="T65" s="57"/>
      <c r="U65" s="10">
        <f t="shared" si="19"/>
        <v>0</v>
      </c>
    </row>
    <row r="66" spans="1:21" x14ac:dyDescent="0.2">
      <c r="A66" s="12" t="s">
        <v>143</v>
      </c>
      <c r="B66" s="10">
        <v>5</v>
      </c>
      <c r="C66" s="9" t="s">
        <v>42</v>
      </c>
      <c r="D66" s="10">
        <v>28</v>
      </c>
      <c r="E66" s="10">
        <f t="shared" si="32"/>
        <v>140</v>
      </c>
      <c r="F66" s="9" t="str">
        <f t="shared" si="31"/>
        <v>STK</v>
      </c>
      <c r="G66" s="24"/>
      <c r="H66" s="24"/>
      <c r="I66" s="24"/>
      <c r="J66" s="32"/>
      <c r="K66" s="32"/>
      <c r="L66" s="9" t="str">
        <f t="shared" si="30"/>
        <v>STK</v>
      </c>
      <c r="M66" s="24"/>
      <c r="N66" s="21" t="str">
        <f t="shared" si="15"/>
        <v>0</v>
      </c>
      <c r="O66" s="25"/>
      <c r="P66" s="21">
        <f t="shared" si="16"/>
        <v>0</v>
      </c>
      <c r="Q66" s="21">
        <f t="shared" si="17"/>
        <v>0</v>
      </c>
      <c r="R66" s="21">
        <f t="shared" si="18"/>
        <v>0</v>
      </c>
      <c r="S66" s="26"/>
      <c r="T66" s="57"/>
      <c r="U66" s="10">
        <f t="shared" si="19"/>
        <v>0</v>
      </c>
    </row>
    <row r="67" spans="1:21" x14ac:dyDescent="0.2">
      <c r="A67" s="12" t="s">
        <v>144</v>
      </c>
      <c r="B67" s="10">
        <v>15</v>
      </c>
      <c r="C67" s="9" t="s">
        <v>42</v>
      </c>
      <c r="D67" s="10">
        <v>20</v>
      </c>
      <c r="E67" s="10">
        <f t="shared" si="32"/>
        <v>300</v>
      </c>
      <c r="F67" s="9" t="str">
        <f t="shared" si="31"/>
        <v>STK</v>
      </c>
      <c r="G67" s="24"/>
      <c r="H67" s="24"/>
      <c r="I67" s="24"/>
      <c r="J67" s="32"/>
      <c r="K67" s="32"/>
      <c r="L67" s="9" t="str">
        <f t="shared" si="30"/>
        <v>STK</v>
      </c>
      <c r="M67" s="24"/>
      <c r="N67" s="21" t="str">
        <f t="shared" si="15"/>
        <v>0</v>
      </c>
      <c r="O67" s="25"/>
      <c r="P67" s="21">
        <f t="shared" si="16"/>
        <v>0</v>
      </c>
      <c r="Q67" s="21">
        <f t="shared" si="17"/>
        <v>0</v>
      </c>
      <c r="R67" s="21">
        <f t="shared" si="18"/>
        <v>0</v>
      </c>
      <c r="S67" s="26"/>
      <c r="T67" s="57"/>
      <c r="U67" s="10">
        <f t="shared" si="19"/>
        <v>0</v>
      </c>
    </row>
    <row r="68" spans="1:21" x14ac:dyDescent="0.2">
      <c r="A68" s="12" t="s">
        <v>145</v>
      </c>
      <c r="B68" s="10">
        <v>1</v>
      </c>
      <c r="C68" s="9" t="s">
        <v>42</v>
      </c>
      <c r="D68" s="10">
        <v>13200</v>
      </c>
      <c r="E68" s="10">
        <f t="shared" si="32"/>
        <v>13200</v>
      </c>
      <c r="F68" s="9" t="str">
        <f t="shared" si="31"/>
        <v>STK</v>
      </c>
      <c r="G68" s="24"/>
      <c r="H68" s="24"/>
      <c r="I68" s="24"/>
      <c r="J68" s="32"/>
      <c r="K68" s="32"/>
      <c r="L68" s="9" t="str">
        <f t="shared" si="30"/>
        <v>STK</v>
      </c>
      <c r="M68" s="24"/>
      <c r="N68" s="21" t="str">
        <f t="shared" si="15"/>
        <v>0</v>
      </c>
      <c r="O68" s="25"/>
      <c r="P68" s="21">
        <f t="shared" si="16"/>
        <v>0</v>
      </c>
      <c r="Q68" s="21">
        <f t="shared" si="17"/>
        <v>0</v>
      </c>
      <c r="R68" s="21">
        <f t="shared" si="18"/>
        <v>0</v>
      </c>
      <c r="S68" s="26"/>
      <c r="T68" s="57"/>
      <c r="U68" s="10">
        <f t="shared" si="19"/>
        <v>0</v>
      </c>
    </row>
    <row r="69" spans="1:21" x14ac:dyDescent="0.2">
      <c r="A69" s="12" t="s">
        <v>146</v>
      </c>
      <c r="B69" s="10">
        <v>1</v>
      </c>
      <c r="C69" s="9" t="s">
        <v>42</v>
      </c>
      <c r="D69" s="10">
        <v>72</v>
      </c>
      <c r="E69" s="37">
        <f t="shared" si="32"/>
        <v>72</v>
      </c>
      <c r="F69" s="11" t="str">
        <f t="shared" si="31"/>
        <v>STK</v>
      </c>
      <c r="G69" s="38"/>
      <c r="H69" s="38"/>
      <c r="I69" s="38"/>
      <c r="J69" s="39"/>
      <c r="K69" s="39"/>
      <c r="L69" s="11" t="str">
        <f t="shared" si="30"/>
        <v>STK</v>
      </c>
      <c r="M69" s="38"/>
      <c r="N69" s="21" t="str">
        <f t="shared" si="15"/>
        <v>0</v>
      </c>
      <c r="O69" s="25"/>
      <c r="P69" s="21">
        <f t="shared" si="16"/>
        <v>0</v>
      </c>
      <c r="Q69" s="21">
        <f t="shared" si="17"/>
        <v>0</v>
      </c>
      <c r="R69" s="21">
        <f t="shared" si="18"/>
        <v>0</v>
      </c>
      <c r="S69" s="40"/>
      <c r="T69" s="57"/>
      <c r="U69" s="10">
        <f t="shared" si="19"/>
        <v>0</v>
      </c>
    </row>
    <row r="70" spans="1:21" x14ac:dyDescent="0.2">
      <c r="A70" s="12" t="s">
        <v>147</v>
      </c>
      <c r="B70" s="10">
        <v>36</v>
      </c>
      <c r="C70" s="9" t="s">
        <v>42</v>
      </c>
      <c r="D70" s="10">
        <v>9</v>
      </c>
      <c r="E70" s="10">
        <f>B70*D70</f>
        <v>324</v>
      </c>
      <c r="F70" s="9" t="str">
        <f>C70</f>
        <v>STK</v>
      </c>
      <c r="G70" s="24"/>
      <c r="H70" s="24"/>
      <c r="I70" s="24"/>
      <c r="J70" s="32"/>
      <c r="K70" s="32"/>
      <c r="L70" s="9" t="str">
        <f t="shared" si="30"/>
        <v>STK</v>
      </c>
      <c r="M70" s="24"/>
      <c r="N70" s="21" t="str">
        <f t="shared" si="15"/>
        <v>0</v>
      </c>
      <c r="O70" s="25"/>
      <c r="P70" s="21">
        <f t="shared" si="16"/>
        <v>0</v>
      </c>
      <c r="Q70" s="21">
        <f t="shared" si="17"/>
        <v>0</v>
      </c>
      <c r="R70" s="21">
        <f t="shared" si="18"/>
        <v>0</v>
      </c>
      <c r="S70" s="26"/>
      <c r="T70" s="57"/>
      <c r="U70" s="10">
        <f t="shared" si="19"/>
        <v>0</v>
      </c>
    </row>
    <row r="71" spans="1:21" x14ac:dyDescent="0.2">
      <c r="A71" s="12" t="s">
        <v>148</v>
      </c>
      <c r="B71" s="10">
        <v>36</v>
      </c>
      <c r="C71" s="9" t="s">
        <v>42</v>
      </c>
      <c r="D71" s="10">
        <v>11</v>
      </c>
      <c r="E71" s="10">
        <f>B71*D71</f>
        <v>396</v>
      </c>
      <c r="F71" s="9" t="str">
        <f t="shared" ref="F71:F76" si="33">C71</f>
        <v>STK</v>
      </c>
      <c r="G71" s="24"/>
      <c r="H71" s="24"/>
      <c r="I71" s="24"/>
      <c r="J71" s="32"/>
      <c r="K71" s="32"/>
      <c r="L71" s="9" t="str">
        <f t="shared" si="30"/>
        <v>STK</v>
      </c>
      <c r="M71" s="24"/>
      <c r="N71" s="21" t="str">
        <f t="shared" si="15"/>
        <v>0</v>
      </c>
      <c r="O71" s="25"/>
      <c r="P71" s="21">
        <f t="shared" si="16"/>
        <v>0</v>
      </c>
      <c r="Q71" s="21">
        <f t="shared" si="17"/>
        <v>0</v>
      </c>
      <c r="R71" s="21">
        <f t="shared" si="18"/>
        <v>0</v>
      </c>
      <c r="S71" s="26"/>
      <c r="T71" s="57"/>
      <c r="U71" s="10">
        <f t="shared" si="19"/>
        <v>0</v>
      </c>
    </row>
    <row r="72" spans="1:21" x14ac:dyDescent="0.2">
      <c r="A72" s="12" t="s">
        <v>149</v>
      </c>
      <c r="B72" s="10">
        <v>36</v>
      </c>
      <c r="C72" s="9" t="s">
        <v>42</v>
      </c>
      <c r="D72" s="10">
        <v>8</v>
      </c>
      <c r="E72" s="10">
        <f t="shared" ref="E72:E76" si="34">B72*D72</f>
        <v>288</v>
      </c>
      <c r="F72" s="9" t="str">
        <f t="shared" si="33"/>
        <v>STK</v>
      </c>
      <c r="G72" s="24"/>
      <c r="H72" s="24"/>
      <c r="I72" s="24"/>
      <c r="J72" s="32"/>
      <c r="K72" s="32"/>
      <c r="L72" s="9" t="str">
        <f t="shared" si="30"/>
        <v>STK</v>
      </c>
      <c r="M72" s="24"/>
      <c r="N72" s="21" t="str">
        <f t="shared" si="15"/>
        <v>0</v>
      </c>
      <c r="O72" s="25"/>
      <c r="P72" s="21">
        <f t="shared" si="16"/>
        <v>0</v>
      </c>
      <c r="Q72" s="21">
        <f t="shared" si="17"/>
        <v>0</v>
      </c>
      <c r="R72" s="21">
        <f t="shared" si="18"/>
        <v>0</v>
      </c>
      <c r="S72" s="26"/>
      <c r="T72" s="57"/>
      <c r="U72" s="10">
        <f t="shared" si="19"/>
        <v>0</v>
      </c>
    </row>
    <row r="73" spans="1:21" x14ac:dyDescent="0.2">
      <c r="A73" s="12" t="s">
        <v>150</v>
      </c>
      <c r="B73" s="10">
        <v>10</v>
      </c>
      <c r="C73" s="9" t="s">
        <v>42</v>
      </c>
      <c r="D73" s="10">
        <v>8</v>
      </c>
      <c r="E73" s="10">
        <f t="shared" si="34"/>
        <v>80</v>
      </c>
      <c r="F73" s="9" t="str">
        <f t="shared" si="33"/>
        <v>STK</v>
      </c>
      <c r="G73" s="24"/>
      <c r="H73" s="24"/>
      <c r="I73" s="24"/>
      <c r="J73" s="32"/>
      <c r="K73" s="32"/>
      <c r="L73" s="9" t="str">
        <f t="shared" si="30"/>
        <v>STK</v>
      </c>
      <c r="M73" s="24"/>
      <c r="N73" s="21" t="str">
        <f t="shared" si="15"/>
        <v>0</v>
      </c>
      <c r="O73" s="25"/>
      <c r="P73" s="21">
        <f t="shared" si="16"/>
        <v>0</v>
      </c>
      <c r="Q73" s="21">
        <f t="shared" si="17"/>
        <v>0</v>
      </c>
      <c r="R73" s="21">
        <f t="shared" si="18"/>
        <v>0</v>
      </c>
      <c r="S73" s="26"/>
      <c r="T73" s="57"/>
      <c r="U73" s="10">
        <f t="shared" si="19"/>
        <v>0</v>
      </c>
    </row>
    <row r="74" spans="1:21" x14ac:dyDescent="0.2">
      <c r="A74" s="12" t="s">
        <v>151</v>
      </c>
      <c r="B74" s="10">
        <v>100</v>
      </c>
      <c r="C74" s="9" t="s">
        <v>42</v>
      </c>
      <c r="D74" s="10">
        <v>16</v>
      </c>
      <c r="E74" s="10">
        <f t="shared" si="34"/>
        <v>1600</v>
      </c>
      <c r="F74" s="9" t="str">
        <f t="shared" si="33"/>
        <v>STK</v>
      </c>
      <c r="G74" s="24"/>
      <c r="H74" s="24"/>
      <c r="I74" s="24"/>
      <c r="J74" s="32"/>
      <c r="K74" s="32"/>
      <c r="L74" s="9" t="str">
        <f t="shared" si="30"/>
        <v>STK</v>
      </c>
      <c r="M74" s="24"/>
      <c r="N74" s="21" t="str">
        <f t="shared" si="15"/>
        <v>0</v>
      </c>
      <c r="O74" s="25"/>
      <c r="P74" s="21">
        <f t="shared" si="16"/>
        <v>0</v>
      </c>
      <c r="Q74" s="21">
        <f t="shared" si="17"/>
        <v>0</v>
      </c>
      <c r="R74" s="21">
        <f t="shared" si="18"/>
        <v>0</v>
      </c>
      <c r="S74" s="26"/>
      <c r="T74" s="57"/>
      <c r="U74" s="10">
        <f t="shared" si="19"/>
        <v>0</v>
      </c>
    </row>
    <row r="75" spans="1:21" x14ac:dyDescent="0.2">
      <c r="A75" s="12" t="s">
        <v>152</v>
      </c>
      <c r="B75" s="10">
        <v>1</v>
      </c>
      <c r="C75" s="9" t="s">
        <v>98</v>
      </c>
      <c r="D75" s="10">
        <v>96</v>
      </c>
      <c r="E75" s="10">
        <f t="shared" si="34"/>
        <v>96</v>
      </c>
      <c r="F75" s="9" t="str">
        <f t="shared" si="33"/>
        <v>RLL</v>
      </c>
      <c r="G75" s="24"/>
      <c r="H75" s="24"/>
      <c r="I75" s="24"/>
      <c r="J75" s="32"/>
      <c r="K75" s="32"/>
      <c r="L75" s="9" t="str">
        <f t="shared" si="30"/>
        <v>RLL</v>
      </c>
      <c r="M75" s="24"/>
      <c r="N75" s="21" t="str">
        <f t="shared" si="15"/>
        <v>0</v>
      </c>
      <c r="O75" s="25"/>
      <c r="P75" s="21">
        <f t="shared" si="16"/>
        <v>0</v>
      </c>
      <c r="Q75" s="21">
        <f t="shared" si="17"/>
        <v>0</v>
      </c>
      <c r="R75" s="21">
        <f t="shared" si="18"/>
        <v>0</v>
      </c>
      <c r="S75" s="26"/>
      <c r="T75" s="57"/>
      <c r="U75" s="10">
        <f t="shared" si="19"/>
        <v>0</v>
      </c>
    </row>
    <row r="76" spans="1:21" x14ac:dyDescent="0.2">
      <c r="A76" s="12" t="s">
        <v>153</v>
      </c>
      <c r="B76" s="10">
        <v>1</v>
      </c>
      <c r="C76" s="9" t="s">
        <v>98</v>
      </c>
      <c r="D76" s="10">
        <v>28</v>
      </c>
      <c r="E76" s="10">
        <f t="shared" si="34"/>
        <v>28</v>
      </c>
      <c r="F76" s="9" t="str">
        <f t="shared" si="33"/>
        <v>RLL</v>
      </c>
      <c r="G76" s="24"/>
      <c r="H76" s="24"/>
      <c r="I76" s="24"/>
      <c r="J76" s="32"/>
      <c r="K76" s="32"/>
      <c r="L76" s="9" t="str">
        <f t="shared" si="30"/>
        <v>RLL</v>
      </c>
      <c r="M76" s="24"/>
      <c r="N76" s="21" t="str">
        <f t="shared" si="15"/>
        <v>0</v>
      </c>
      <c r="O76" s="25"/>
      <c r="P76" s="21">
        <f t="shared" si="16"/>
        <v>0</v>
      </c>
      <c r="Q76" s="21">
        <f t="shared" si="17"/>
        <v>0</v>
      </c>
      <c r="R76" s="21">
        <f t="shared" si="18"/>
        <v>0</v>
      </c>
      <c r="S76" s="26"/>
      <c r="T76" s="57"/>
      <c r="U76" s="10">
        <f t="shared" si="19"/>
        <v>0</v>
      </c>
    </row>
    <row r="77" spans="1:21" ht="13.5" thickBot="1" x14ac:dyDescent="0.25">
      <c r="A77" s="48" t="s">
        <v>12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0"/>
      <c r="O77" s="52" t="e">
        <f>(Q77-R77)/Q77</f>
        <v>#DIV/0!</v>
      </c>
      <c r="P77" s="51"/>
      <c r="Q77" s="51">
        <f>SUM(Q29:Q76)</f>
        <v>0</v>
      </c>
      <c r="R77" s="51">
        <f>SUM(R29:R76)</f>
        <v>0</v>
      </c>
      <c r="S77" s="53"/>
      <c r="T77" s="55"/>
      <c r="U77" s="58">
        <f>SUM(U29:U76)</f>
        <v>0</v>
      </c>
    </row>
    <row r="78" spans="1:21" ht="13.5" thickBot="1" x14ac:dyDescent="0.25">
      <c r="A78" s="33"/>
      <c r="B78" s="34"/>
      <c r="C78" s="34"/>
      <c r="D78" s="35"/>
      <c r="E78" s="35"/>
      <c r="F78" s="35"/>
      <c r="G78" s="34"/>
      <c r="H78" s="34"/>
      <c r="I78" s="34"/>
      <c r="J78" s="34"/>
      <c r="K78" s="34"/>
      <c r="L78" s="34"/>
      <c r="M78" s="34"/>
      <c r="N78" s="34"/>
      <c r="O78" s="36"/>
      <c r="P78" s="34"/>
      <c r="Q78" s="34"/>
      <c r="R78" s="19"/>
      <c r="T78" s="34"/>
      <c r="U78" s="34"/>
    </row>
    <row r="79" spans="1:21" ht="13.5" thickBot="1" x14ac:dyDescent="0.25">
      <c r="A79" s="16" t="s">
        <v>229</v>
      </c>
      <c r="B79" s="29"/>
      <c r="C79" s="8"/>
      <c r="D79" s="18"/>
      <c r="E79" s="18"/>
      <c r="F79" s="1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7"/>
      <c r="T79" s="54"/>
      <c r="U79" s="17"/>
    </row>
    <row r="80" spans="1:21" x14ac:dyDescent="0.2">
      <c r="A80" s="12" t="s">
        <v>154</v>
      </c>
      <c r="B80" s="10">
        <v>1</v>
      </c>
      <c r="C80" s="9" t="s">
        <v>42</v>
      </c>
      <c r="D80" s="10">
        <v>5</v>
      </c>
      <c r="E80" s="10">
        <f t="shared" ref="E80:E83" si="35">B80*D80</f>
        <v>5</v>
      </c>
      <c r="F80" s="9" t="str">
        <f t="shared" ref="F80:F83" si="36">C80</f>
        <v>STK</v>
      </c>
      <c r="G80" s="24"/>
      <c r="H80" s="24"/>
      <c r="I80" s="24"/>
      <c r="J80" s="32"/>
      <c r="K80" s="32"/>
      <c r="L80" s="9" t="str">
        <f t="shared" ref="L80:L90" si="37">C80</f>
        <v>STK</v>
      </c>
      <c r="M80" s="24"/>
      <c r="N80" s="21" t="str">
        <f t="shared" ref="N80:N118" si="38">IF(K80="","0",M80/K80)</f>
        <v>0</v>
      </c>
      <c r="O80" s="25"/>
      <c r="P80" s="21">
        <f t="shared" ref="P80:P118" si="39">M80-(M80*O80)</f>
        <v>0</v>
      </c>
      <c r="Q80" s="21">
        <f t="shared" ref="Q80:Q118" si="40">E80*N80</f>
        <v>0</v>
      </c>
      <c r="R80" s="21">
        <f t="shared" ref="R80:R118" si="41">Q80-(Q80*O80)</f>
        <v>0</v>
      </c>
      <c r="S80" s="26"/>
      <c r="T80" s="57"/>
      <c r="U80" s="10">
        <f t="shared" ref="U80:U118" si="42">IF(T80="Ja",D80*1,0)</f>
        <v>0</v>
      </c>
    </row>
    <row r="81" spans="1:21" x14ac:dyDescent="0.2">
      <c r="A81" s="12" t="s">
        <v>155</v>
      </c>
      <c r="B81" s="10">
        <v>1</v>
      </c>
      <c r="C81" s="9" t="s">
        <v>42</v>
      </c>
      <c r="D81" s="10">
        <v>5</v>
      </c>
      <c r="E81" s="10">
        <f t="shared" si="35"/>
        <v>5</v>
      </c>
      <c r="F81" s="9" t="str">
        <f t="shared" si="36"/>
        <v>STK</v>
      </c>
      <c r="G81" s="24"/>
      <c r="H81" s="24"/>
      <c r="I81" s="24"/>
      <c r="J81" s="32"/>
      <c r="K81" s="32"/>
      <c r="L81" s="9" t="str">
        <f t="shared" si="37"/>
        <v>STK</v>
      </c>
      <c r="M81" s="24"/>
      <c r="N81" s="21" t="str">
        <f t="shared" si="38"/>
        <v>0</v>
      </c>
      <c r="O81" s="25"/>
      <c r="P81" s="21">
        <f t="shared" si="39"/>
        <v>0</v>
      </c>
      <c r="Q81" s="21">
        <f t="shared" si="40"/>
        <v>0</v>
      </c>
      <c r="R81" s="21">
        <f t="shared" si="41"/>
        <v>0</v>
      </c>
      <c r="S81" s="26"/>
      <c r="T81" s="57"/>
      <c r="U81" s="10">
        <f t="shared" si="42"/>
        <v>0</v>
      </c>
    </row>
    <row r="82" spans="1:21" x14ac:dyDescent="0.2">
      <c r="A82" s="12" t="s">
        <v>156</v>
      </c>
      <c r="B82" s="10">
        <v>50</v>
      </c>
      <c r="C82" s="9" t="s">
        <v>42</v>
      </c>
      <c r="D82" s="10">
        <v>106</v>
      </c>
      <c r="E82" s="10">
        <f t="shared" si="35"/>
        <v>5300</v>
      </c>
      <c r="F82" s="9" t="str">
        <f t="shared" si="36"/>
        <v>STK</v>
      </c>
      <c r="G82" s="24"/>
      <c r="H82" s="24"/>
      <c r="I82" s="24"/>
      <c r="J82" s="32"/>
      <c r="K82" s="32"/>
      <c r="L82" s="9" t="str">
        <f t="shared" si="37"/>
        <v>STK</v>
      </c>
      <c r="M82" s="24"/>
      <c r="N82" s="21" t="str">
        <f t="shared" si="38"/>
        <v>0</v>
      </c>
      <c r="O82" s="25"/>
      <c r="P82" s="21">
        <f t="shared" si="39"/>
        <v>0</v>
      </c>
      <c r="Q82" s="21">
        <f t="shared" si="40"/>
        <v>0</v>
      </c>
      <c r="R82" s="21">
        <f t="shared" si="41"/>
        <v>0</v>
      </c>
      <c r="S82" s="26"/>
      <c r="T82" s="57"/>
      <c r="U82" s="10">
        <f t="shared" si="42"/>
        <v>0</v>
      </c>
    </row>
    <row r="83" spans="1:21" x14ac:dyDescent="0.2">
      <c r="A83" s="12" t="s">
        <v>157</v>
      </c>
      <c r="B83" s="10">
        <v>1</v>
      </c>
      <c r="C83" s="9" t="s">
        <v>42</v>
      </c>
      <c r="D83" s="10">
        <v>800</v>
      </c>
      <c r="E83" s="37">
        <f t="shared" si="35"/>
        <v>800</v>
      </c>
      <c r="F83" s="11" t="str">
        <f t="shared" si="36"/>
        <v>STK</v>
      </c>
      <c r="G83" s="38"/>
      <c r="H83" s="38"/>
      <c r="I83" s="38"/>
      <c r="J83" s="39"/>
      <c r="K83" s="39"/>
      <c r="L83" s="11" t="str">
        <f t="shared" si="37"/>
        <v>STK</v>
      </c>
      <c r="M83" s="38"/>
      <c r="N83" s="21" t="str">
        <f t="shared" si="38"/>
        <v>0</v>
      </c>
      <c r="O83" s="25"/>
      <c r="P83" s="21">
        <f t="shared" si="39"/>
        <v>0</v>
      </c>
      <c r="Q83" s="21">
        <f t="shared" si="40"/>
        <v>0</v>
      </c>
      <c r="R83" s="21">
        <f t="shared" si="41"/>
        <v>0</v>
      </c>
      <c r="S83" s="40"/>
      <c r="T83" s="57"/>
      <c r="U83" s="10">
        <f t="shared" si="42"/>
        <v>0</v>
      </c>
    </row>
    <row r="84" spans="1:21" x14ac:dyDescent="0.2">
      <c r="A84" s="12" t="s">
        <v>158</v>
      </c>
      <c r="B84" s="10">
        <v>1</v>
      </c>
      <c r="C84" s="9" t="s">
        <v>42</v>
      </c>
      <c r="D84" s="10">
        <v>8</v>
      </c>
      <c r="E84" s="10">
        <f>B84*D84</f>
        <v>8</v>
      </c>
      <c r="F84" s="9" t="str">
        <f>C84</f>
        <v>STK</v>
      </c>
      <c r="G84" s="24"/>
      <c r="H84" s="24"/>
      <c r="I84" s="24"/>
      <c r="J84" s="32"/>
      <c r="K84" s="32"/>
      <c r="L84" s="9" t="str">
        <f t="shared" si="37"/>
        <v>STK</v>
      </c>
      <c r="M84" s="24"/>
      <c r="N84" s="21" t="str">
        <f t="shared" si="38"/>
        <v>0</v>
      </c>
      <c r="O84" s="25"/>
      <c r="P84" s="21">
        <f t="shared" si="39"/>
        <v>0</v>
      </c>
      <c r="Q84" s="21">
        <f t="shared" si="40"/>
        <v>0</v>
      </c>
      <c r="R84" s="21">
        <f t="shared" si="41"/>
        <v>0</v>
      </c>
      <c r="S84" s="26"/>
      <c r="T84" s="57"/>
      <c r="U84" s="10">
        <f t="shared" si="42"/>
        <v>0</v>
      </c>
    </row>
    <row r="85" spans="1:21" x14ac:dyDescent="0.2">
      <c r="A85" s="12" t="s">
        <v>159</v>
      </c>
      <c r="B85" s="10">
        <v>1</v>
      </c>
      <c r="C85" s="9" t="s">
        <v>42</v>
      </c>
      <c r="D85" s="10">
        <v>10100</v>
      </c>
      <c r="E85" s="10">
        <f t="shared" ref="E85:E90" si="43">B85*D85</f>
        <v>10100</v>
      </c>
      <c r="F85" s="9" t="str">
        <f t="shared" ref="F85:F90" si="44">C85</f>
        <v>STK</v>
      </c>
      <c r="G85" s="24"/>
      <c r="H85" s="24"/>
      <c r="I85" s="24"/>
      <c r="J85" s="32"/>
      <c r="K85" s="32"/>
      <c r="L85" s="9" t="str">
        <f t="shared" si="37"/>
        <v>STK</v>
      </c>
      <c r="M85" s="24"/>
      <c r="N85" s="21" t="str">
        <f t="shared" si="38"/>
        <v>0</v>
      </c>
      <c r="O85" s="25"/>
      <c r="P85" s="21">
        <f t="shared" si="39"/>
        <v>0</v>
      </c>
      <c r="Q85" s="21">
        <f t="shared" si="40"/>
        <v>0</v>
      </c>
      <c r="R85" s="21">
        <f t="shared" si="41"/>
        <v>0</v>
      </c>
      <c r="S85" s="26"/>
      <c r="T85" s="57"/>
      <c r="U85" s="10">
        <f t="shared" si="42"/>
        <v>0</v>
      </c>
    </row>
    <row r="86" spans="1:21" x14ac:dyDescent="0.2">
      <c r="A86" s="12" t="s">
        <v>160</v>
      </c>
      <c r="B86" s="10">
        <v>1</v>
      </c>
      <c r="C86" s="9" t="s">
        <v>42</v>
      </c>
      <c r="D86" s="10">
        <v>24</v>
      </c>
      <c r="E86" s="10">
        <f t="shared" si="43"/>
        <v>24</v>
      </c>
      <c r="F86" s="9" t="str">
        <f t="shared" si="44"/>
        <v>STK</v>
      </c>
      <c r="G86" s="24"/>
      <c r="H86" s="24"/>
      <c r="I86" s="24"/>
      <c r="J86" s="32"/>
      <c r="K86" s="32"/>
      <c r="L86" s="9" t="str">
        <f t="shared" si="37"/>
        <v>STK</v>
      </c>
      <c r="M86" s="24"/>
      <c r="N86" s="21" t="str">
        <f t="shared" si="38"/>
        <v>0</v>
      </c>
      <c r="O86" s="25"/>
      <c r="P86" s="21">
        <f t="shared" si="39"/>
        <v>0</v>
      </c>
      <c r="Q86" s="21">
        <f t="shared" si="40"/>
        <v>0</v>
      </c>
      <c r="R86" s="21">
        <f t="shared" si="41"/>
        <v>0</v>
      </c>
      <c r="S86" s="26"/>
      <c r="T86" s="57"/>
      <c r="U86" s="10">
        <f t="shared" si="42"/>
        <v>0</v>
      </c>
    </row>
    <row r="87" spans="1:21" x14ac:dyDescent="0.2">
      <c r="A87" s="12" t="s">
        <v>161</v>
      </c>
      <c r="B87" s="10">
        <v>1</v>
      </c>
      <c r="C87" s="9" t="s">
        <v>42</v>
      </c>
      <c r="D87" s="10">
        <v>150</v>
      </c>
      <c r="E87" s="10">
        <f t="shared" si="43"/>
        <v>150</v>
      </c>
      <c r="F87" s="9" t="str">
        <f t="shared" si="44"/>
        <v>STK</v>
      </c>
      <c r="G87" s="24"/>
      <c r="H87" s="24"/>
      <c r="I87" s="24"/>
      <c r="J87" s="32"/>
      <c r="K87" s="32"/>
      <c r="L87" s="9" t="str">
        <f t="shared" si="37"/>
        <v>STK</v>
      </c>
      <c r="M87" s="24"/>
      <c r="N87" s="21" t="str">
        <f t="shared" si="38"/>
        <v>0</v>
      </c>
      <c r="O87" s="25"/>
      <c r="P87" s="21">
        <f t="shared" si="39"/>
        <v>0</v>
      </c>
      <c r="Q87" s="21">
        <f t="shared" si="40"/>
        <v>0</v>
      </c>
      <c r="R87" s="21">
        <f t="shared" si="41"/>
        <v>0</v>
      </c>
      <c r="S87" s="26"/>
      <c r="T87" s="57"/>
      <c r="U87" s="10">
        <f t="shared" si="42"/>
        <v>0</v>
      </c>
    </row>
    <row r="88" spans="1:21" x14ac:dyDescent="0.2">
      <c r="A88" s="12" t="s">
        <v>162</v>
      </c>
      <c r="B88" s="10">
        <v>25</v>
      </c>
      <c r="C88" s="9" t="s">
        <v>42</v>
      </c>
      <c r="D88" s="10">
        <v>41</v>
      </c>
      <c r="E88" s="10">
        <f t="shared" si="43"/>
        <v>1025</v>
      </c>
      <c r="F88" s="9" t="str">
        <f t="shared" si="44"/>
        <v>STK</v>
      </c>
      <c r="G88" s="24"/>
      <c r="H88" s="24"/>
      <c r="I88" s="24"/>
      <c r="J88" s="32"/>
      <c r="K88" s="32"/>
      <c r="L88" s="9" t="str">
        <f t="shared" si="37"/>
        <v>STK</v>
      </c>
      <c r="M88" s="24"/>
      <c r="N88" s="21" t="str">
        <f t="shared" si="38"/>
        <v>0</v>
      </c>
      <c r="O88" s="25"/>
      <c r="P88" s="21">
        <f t="shared" si="39"/>
        <v>0</v>
      </c>
      <c r="Q88" s="21">
        <f t="shared" si="40"/>
        <v>0</v>
      </c>
      <c r="R88" s="21">
        <f t="shared" si="41"/>
        <v>0</v>
      </c>
      <c r="S88" s="26"/>
      <c r="T88" s="57"/>
      <c r="U88" s="10">
        <f t="shared" si="42"/>
        <v>0</v>
      </c>
    </row>
    <row r="89" spans="1:21" x14ac:dyDescent="0.2">
      <c r="A89" s="12" t="s">
        <v>163</v>
      </c>
      <c r="B89" s="10">
        <v>25</v>
      </c>
      <c r="C89" s="9" t="s">
        <v>42</v>
      </c>
      <c r="D89" s="10">
        <v>25</v>
      </c>
      <c r="E89" s="37">
        <f t="shared" si="43"/>
        <v>625</v>
      </c>
      <c r="F89" s="11" t="str">
        <f t="shared" si="44"/>
        <v>STK</v>
      </c>
      <c r="G89" s="24"/>
      <c r="H89" s="24"/>
      <c r="I89" s="24"/>
      <c r="J89" s="24"/>
      <c r="K89" s="24"/>
      <c r="L89" s="11" t="str">
        <f t="shared" si="37"/>
        <v>STK</v>
      </c>
      <c r="M89" s="24"/>
      <c r="N89" s="21" t="str">
        <f t="shared" si="38"/>
        <v>0</v>
      </c>
      <c r="O89" s="25"/>
      <c r="P89" s="21">
        <f t="shared" si="39"/>
        <v>0</v>
      </c>
      <c r="Q89" s="21">
        <f t="shared" si="40"/>
        <v>0</v>
      </c>
      <c r="R89" s="21">
        <f t="shared" si="41"/>
        <v>0</v>
      </c>
      <c r="S89" s="26"/>
      <c r="T89" s="57"/>
      <c r="U89" s="10">
        <f t="shared" si="42"/>
        <v>0</v>
      </c>
    </row>
    <row r="90" spans="1:21" x14ac:dyDescent="0.2">
      <c r="A90" s="12" t="s">
        <v>164</v>
      </c>
      <c r="B90" s="10">
        <v>50</v>
      </c>
      <c r="C90" s="9" t="s">
        <v>42</v>
      </c>
      <c r="D90" s="10">
        <v>52</v>
      </c>
      <c r="E90" s="37">
        <f t="shared" si="43"/>
        <v>2600</v>
      </c>
      <c r="F90" s="11" t="str">
        <f t="shared" si="44"/>
        <v>STK</v>
      </c>
      <c r="G90" s="24"/>
      <c r="H90" s="24"/>
      <c r="I90" s="24"/>
      <c r="J90" s="24"/>
      <c r="K90" s="24"/>
      <c r="L90" s="11" t="str">
        <f t="shared" si="37"/>
        <v>STK</v>
      </c>
      <c r="M90" s="24"/>
      <c r="N90" s="21" t="str">
        <f t="shared" si="38"/>
        <v>0</v>
      </c>
      <c r="O90" s="25"/>
      <c r="P90" s="21">
        <f t="shared" si="39"/>
        <v>0</v>
      </c>
      <c r="Q90" s="21">
        <f t="shared" si="40"/>
        <v>0</v>
      </c>
      <c r="R90" s="21">
        <f t="shared" si="41"/>
        <v>0</v>
      </c>
      <c r="S90" s="26"/>
      <c r="T90" s="57"/>
      <c r="U90" s="10">
        <f t="shared" si="42"/>
        <v>0</v>
      </c>
    </row>
    <row r="91" spans="1:21" x14ac:dyDescent="0.2">
      <c r="A91" s="12" t="s">
        <v>165</v>
      </c>
      <c r="B91" s="10">
        <v>25</v>
      </c>
      <c r="C91" s="9" t="s">
        <v>42</v>
      </c>
      <c r="D91" s="10">
        <v>37</v>
      </c>
      <c r="E91" s="10">
        <f>B91*D91</f>
        <v>925</v>
      </c>
      <c r="F91" s="9" t="str">
        <f>C91</f>
        <v>STK</v>
      </c>
      <c r="G91" s="24"/>
      <c r="H91" s="24"/>
      <c r="I91" s="24"/>
      <c r="J91" s="32"/>
      <c r="K91" s="32"/>
      <c r="L91" s="9" t="str">
        <f t="shared" ref="L91:L102" si="45">C91</f>
        <v>STK</v>
      </c>
      <c r="M91" s="24"/>
      <c r="N91" s="21" t="str">
        <f t="shared" si="38"/>
        <v>0</v>
      </c>
      <c r="O91" s="25"/>
      <c r="P91" s="21">
        <f t="shared" si="39"/>
        <v>0</v>
      </c>
      <c r="Q91" s="21">
        <f t="shared" si="40"/>
        <v>0</v>
      </c>
      <c r="R91" s="21">
        <f t="shared" si="41"/>
        <v>0</v>
      </c>
      <c r="S91" s="26"/>
      <c r="T91" s="57"/>
      <c r="U91" s="10">
        <f t="shared" si="42"/>
        <v>0</v>
      </c>
    </row>
    <row r="92" spans="1:21" x14ac:dyDescent="0.2">
      <c r="A92" s="12" t="s">
        <v>166</v>
      </c>
      <c r="B92" s="10">
        <v>25</v>
      </c>
      <c r="C92" s="9" t="s">
        <v>42</v>
      </c>
      <c r="D92" s="10">
        <v>44</v>
      </c>
      <c r="E92" s="10">
        <f>B92*D92</f>
        <v>1100</v>
      </c>
      <c r="F92" s="9" t="str">
        <f t="shared" ref="F92:F97" si="46">C92</f>
        <v>STK</v>
      </c>
      <c r="G92" s="24"/>
      <c r="H92" s="24"/>
      <c r="I92" s="24"/>
      <c r="J92" s="32"/>
      <c r="K92" s="32"/>
      <c r="L92" s="9" t="str">
        <f t="shared" si="45"/>
        <v>STK</v>
      </c>
      <c r="M92" s="24"/>
      <c r="N92" s="21" t="str">
        <f t="shared" si="38"/>
        <v>0</v>
      </c>
      <c r="O92" s="25"/>
      <c r="P92" s="21">
        <f t="shared" si="39"/>
        <v>0</v>
      </c>
      <c r="Q92" s="21">
        <f t="shared" si="40"/>
        <v>0</v>
      </c>
      <c r="R92" s="21">
        <f t="shared" si="41"/>
        <v>0</v>
      </c>
      <c r="S92" s="26"/>
      <c r="T92" s="57"/>
      <c r="U92" s="10">
        <f t="shared" si="42"/>
        <v>0</v>
      </c>
    </row>
    <row r="93" spans="1:21" x14ac:dyDescent="0.2">
      <c r="A93" s="12" t="s">
        <v>167</v>
      </c>
      <c r="B93" s="10">
        <v>1</v>
      </c>
      <c r="C93" s="9" t="s">
        <v>42</v>
      </c>
      <c r="D93" s="10">
        <v>300</v>
      </c>
      <c r="E93" s="10">
        <f t="shared" ref="E93:E97" si="47">B93*D93</f>
        <v>300</v>
      </c>
      <c r="F93" s="9" t="str">
        <f t="shared" si="46"/>
        <v>STK</v>
      </c>
      <c r="G93" s="24"/>
      <c r="H93" s="24"/>
      <c r="I93" s="24"/>
      <c r="J93" s="32"/>
      <c r="K93" s="32"/>
      <c r="L93" s="9" t="str">
        <f t="shared" si="45"/>
        <v>STK</v>
      </c>
      <c r="M93" s="24"/>
      <c r="N93" s="21" t="str">
        <f t="shared" si="38"/>
        <v>0</v>
      </c>
      <c r="O93" s="25"/>
      <c r="P93" s="21">
        <f t="shared" si="39"/>
        <v>0</v>
      </c>
      <c r="Q93" s="21">
        <f t="shared" si="40"/>
        <v>0</v>
      </c>
      <c r="R93" s="21">
        <f t="shared" si="41"/>
        <v>0</v>
      </c>
      <c r="S93" s="26"/>
      <c r="T93" s="57"/>
      <c r="U93" s="10">
        <f t="shared" si="42"/>
        <v>0</v>
      </c>
    </row>
    <row r="94" spans="1:21" x14ac:dyDescent="0.2">
      <c r="A94" s="12" t="s">
        <v>168</v>
      </c>
      <c r="B94" s="10">
        <v>1</v>
      </c>
      <c r="C94" s="9" t="s">
        <v>42</v>
      </c>
      <c r="D94" s="10">
        <v>10</v>
      </c>
      <c r="E94" s="10">
        <f t="shared" si="47"/>
        <v>10</v>
      </c>
      <c r="F94" s="9" t="str">
        <f t="shared" si="46"/>
        <v>STK</v>
      </c>
      <c r="G94" s="24"/>
      <c r="H94" s="24"/>
      <c r="I94" s="24"/>
      <c r="J94" s="32"/>
      <c r="K94" s="32"/>
      <c r="L94" s="9" t="str">
        <f t="shared" si="45"/>
        <v>STK</v>
      </c>
      <c r="M94" s="24"/>
      <c r="N94" s="21" t="str">
        <f t="shared" si="38"/>
        <v>0</v>
      </c>
      <c r="O94" s="25"/>
      <c r="P94" s="21">
        <f t="shared" si="39"/>
        <v>0</v>
      </c>
      <c r="Q94" s="21">
        <f t="shared" si="40"/>
        <v>0</v>
      </c>
      <c r="R94" s="21">
        <f t="shared" si="41"/>
        <v>0</v>
      </c>
      <c r="S94" s="26"/>
      <c r="T94" s="57"/>
      <c r="U94" s="10">
        <f t="shared" si="42"/>
        <v>0</v>
      </c>
    </row>
    <row r="95" spans="1:21" x14ac:dyDescent="0.2">
      <c r="A95" s="12" t="s">
        <v>169</v>
      </c>
      <c r="B95" s="10">
        <v>32</v>
      </c>
      <c r="C95" s="9" t="s">
        <v>42</v>
      </c>
      <c r="D95" s="10">
        <v>105</v>
      </c>
      <c r="E95" s="10">
        <f t="shared" si="47"/>
        <v>3360</v>
      </c>
      <c r="F95" s="9" t="str">
        <f t="shared" si="46"/>
        <v>STK</v>
      </c>
      <c r="G95" s="24"/>
      <c r="H95" s="24"/>
      <c r="I95" s="24"/>
      <c r="J95" s="32"/>
      <c r="K95" s="32"/>
      <c r="L95" s="9" t="str">
        <f t="shared" si="45"/>
        <v>STK</v>
      </c>
      <c r="M95" s="24"/>
      <c r="N95" s="21" t="str">
        <f t="shared" si="38"/>
        <v>0</v>
      </c>
      <c r="O95" s="25"/>
      <c r="P95" s="21">
        <f t="shared" si="39"/>
        <v>0</v>
      </c>
      <c r="Q95" s="21">
        <f t="shared" si="40"/>
        <v>0</v>
      </c>
      <c r="R95" s="21">
        <f t="shared" si="41"/>
        <v>0</v>
      </c>
      <c r="S95" s="26"/>
      <c r="T95" s="57"/>
      <c r="U95" s="10">
        <f t="shared" si="42"/>
        <v>0</v>
      </c>
    </row>
    <row r="96" spans="1:21" x14ac:dyDescent="0.2">
      <c r="A96" s="12" t="s">
        <v>170</v>
      </c>
      <c r="B96" s="10">
        <v>24</v>
      </c>
      <c r="C96" s="9" t="s">
        <v>42</v>
      </c>
      <c r="D96" s="10">
        <v>42</v>
      </c>
      <c r="E96" s="10">
        <f t="shared" si="47"/>
        <v>1008</v>
      </c>
      <c r="F96" s="9" t="str">
        <f t="shared" si="46"/>
        <v>STK</v>
      </c>
      <c r="G96" s="24"/>
      <c r="H96" s="24"/>
      <c r="I96" s="24"/>
      <c r="J96" s="32"/>
      <c r="K96" s="32"/>
      <c r="L96" s="9" t="str">
        <f t="shared" si="45"/>
        <v>STK</v>
      </c>
      <c r="M96" s="24"/>
      <c r="N96" s="21" t="str">
        <f t="shared" si="38"/>
        <v>0</v>
      </c>
      <c r="O96" s="25"/>
      <c r="P96" s="21">
        <f t="shared" si="39"/>
        <v>0</v>
      </c>
      <c r="Q96" s="21">
        <f t="shared" si="40"/>
        <v>0</v>
      </c>
      <c r="R96" s="21">
        <f t="shared" si="41"/>
        <v>0</v>
      </c>
      <c r="S96" s="26"/>
      <c r="T96" s="57"/>
      <c r="U96" s="10">
        <f t="shared" si="42"/>
        <v>0</v>
      </c>
    </row>
    <row r="97" spans="1:21" x14ac:dyDescent="0.2">
      <c r="A97" s="12" t="s">
        <v>171</v>
      </c>
      <c r="B97" s="10">
        <v>1</v>
      </c>
      <c r="C97" s="9" t="s">
        <v>42</v>
      </c>
      <c r="D97" s="10">
        <v>6000</v>
      </c>
      <c r="E97" s="37">
        <f t="shared" si="47"/>
        <v>6000</v>
      </c>
      <c r="F97" s="11" t="str">
        <f t="shared" si="46"/>
        <v>STK</v>
      </c>
      <c r="G97" s="38"/>
      <c r="H97" s="38"/>
      <c r="I97" s="38"/>
      <c r="J97" s="39"/>
      <c r="K97" s="39"/>
      <c r="L97" s="11" t="str">
        <f t="shared" si="45"/>
        <v>STK</v>
      </c>
      <c r="M97" s="38"/>
      <c r="N97" s="21" t="str">
        <f t="shared" si="38"/>
        <v>0</v>
      </c>
      <c r="O97" s="25"/>
      <c r="P97" s="21">
        <f t="shared" si="39"/>
        <v>0</v>
      </c>
      <c r="Q97" s="21">
        <f t="shared" si="40"/>
        <v>0</v>
      </c>
      <c r="R97" s="21">
        <f t="shared" si="41"/>
        <v>0</v>
      </c>
      <c r="S97" s="40"/>
      <c r="T97" s="57"/>
      <c r="U97" s="10">
        <f t="shared" si="42"/>
        <v>0</v>
      </c>
    </row>
    <row r="98" spans="1:21" x14ac:dyDescent="0.2">
      <c r="A98" s="12" t="s">
        <v>172</v>
      </c>
      <c r="B98" s="10">
        <v>200</v>
      </c>
      <c r="C98" s="9" t="s">
        <v>42</v>
      </c>
      <c r="D98" s="10">
        <v>18</v>
      </c>
      <c r="E98" s="10">
        <f>B98*D98</f>
        <v>3600</v>
      </c>
      <c r="F98" s="9" t="str">
        <f>C98</f>
        <v>STK</v>
      </c>
      <c r="G98" s="24"/>
      <c r="H98" s="24"/>
      <c r="I98" s="24"/>
      <c r="J98" s="32"/>
      <c r="K98" s="32"/>
      <c r="L98" s="9" t="str">
        <f t="shared" si="45"/>
        <v>STK</v>
      </c>
      <c r="M98" s="24"/>
      <c r="N98" s="21" t="str">
        <f t="shared" si="38"/>
        <v>0</v>
      </c>
      <c r="O98" s="25"/>
      <c r="P98" s="21">
        <f t="shared" si="39"/>
        <v>0</v>
      </c>
      <c r="Q98" s="21">
        <f t="shared" si="40"/>
        <v>0</v>
      </c>
      <c r="R98" s="21">
        <f t="shared" si="41"/>
        <v>0</v>
      </c>
      <c r="S98" s="26"/>
      <c r="T98" s="57"/>
      <c r="U98" s="10">
        <f t="shared" si="42"/>
        <v>0</v>
      </c>
    </row>
    <row r="99" spans="1:21" x14ac:dyDescent="0.2">
      <c r="A99" s="12" t="s">
        <v>173</v>
      </c>
      <c r="B99" s="10">
        <v>1</v>
      </c>
      <c r="C99" s="9" t="s">
        <v>42</v>
      </c>
      <c r="D99" s="10">
        <v>4400</v>
      </c>
      <c r="E99" s="10">
        <f>B99*D99</f>
        <v>4400</v>
      </c>
      <c r="F99" s="9" t="str">
        <f t="shared" ref="F99:F102" si="48">C99</f>
        <v>STK</v>
      </c>
      <c r="G99" s="24"/>
      <c r="H99" s="24"/>
      <c r="I99" s="24"/>
      <c r="J99" s="32"/>
      <c r="K99" s="32"/>
      <c r="L99" s="9" t="str">
        <f t="shared" si="45"/>
        <v>STK</v>
      </c>
      <c r="M99" s="24"/>
      <c r="N99" s="21" t="str">
        <f t="shared" si="38"/>
        <v>0</v>
      </c>
      <c r="O99" s="25"/>
      <c r="P99" s="21">
        <f t="shared" si="39"/>
        <v>0</v>
      </c>
      <c r="Q99" s="21">
        <f t="shared" si="40"/>
        <v>0</v>
      </c>
      <c r="R99" s="21">
        <f t="shared" si="41"/>
        <v>0</v>
      </c>
      <c r="S99" s="26"/>
      <c r="T99" s="57"/>
      <c r="U99" s="10">
        <f t="shared" si="42"/>
        <v>0</v>
      </c>
    </row>
    <row r="100" spans="1:21" x14ac:dyDescent="0.2">
      <c r="A100" s="12" t="s">
        <v>174</v>
      </c>
      <c r="B100" s="10">
        <v>1</v>
      </c>
      <c r="C100" s="9" t="s">
        <v>42</v>
      </c>
      <c r="D100" s="10">
        <v>3000</v>
      </c>
      <c r="E100" s="10">
        <f t="shared" ref="E100:E102" si="49">B100*D100</f>
        <v>3000</v>
      </c>
      <c r="F100" s="9" t="str">
        <f t="shared" si="48"/>
        <v>STK</v>
      </c>
      <c r="G100" s="24"/>
      <c r="H100" s="24"/>
      <c r="I100" s="24"/>
      <c r="J100" s="32"/>
      <c r="K100" s="32"/>
      <c r="L100" s="9" t="str">
        <f t="shared" si="45"/>
        <v>STK</v>
      </c>
      <c r="M100" s="24"/>
      <c r="N100" s="21" t="str">
        <f t="shared" si="38"/>
        <v>0</v>
      </c>
      <c r="O100" s="25"/>
      <c r="P100" s="21">
        <f t="shared" si="39"/>
        <v>0</v>
      </c>
      <c r="Q100" s="21">
        <f t="shared" si="40"/>
        <v>0</v>
      </c>
      <c r="R100" s="21">
        <f t="shared" si="41"/>
        <v>0</v>
      </c>
      <c r="S100" s="26"/>
      <c r="T100" s="57"/>
      <c r="U100" s="10">
        <f t="shared" si="42"/>
        <v>0</v>
      </c>
    </row>
    <row r="101" spans="1:21" x14ac:dyDescent="0.2">
      <c r="A101" s="12" t="s">
        <v>175</v>
      </c>
      <c r="B101" s="10">
        <v>1</v>
      </c>
      <c r="C101" s="9" t="s">
        <v>42</v>
      </c>
      <c r="D101" s="10">
        <v>6000</v>
      </c>
      <c r="E101" s="10">
        <f t="shared" si="49"/>
        <v>6000</v>
      </c>
      <c r="F101" s="9" t="str">
        <f t="shared" si="48"/>
        <v>STK</v>
      </c>
      <c r="G101" s="24"/>
      <c r="H101" s="24"/>
      <c r="I101" s="24"/>
      <c r="J101" s="32"/>
      <c r="K101" s="32"/>
      <c r="L101" s="9" t="str">
        <f t="shared" si="45"/>
        <v>STK</v>
      </c>
      <c r="M101" s="24"/>
      <c r="N101" s="21" t="str">
        <f t="shared" si="38"/>
        <v>0</v>
      </c>
      <c r="O101" s="25"/>
      <c r="P101" s="21">
        <f t="shared" si="39"/>
        <v>0</v>
      </c>
      <c r="Q101" s="21">
        <f t="shared" si="40"/>
        <v>0</v>
      </c>
      <c r="R101" s="21">
        <f t="shared" si="41"/>
        <v>0</v>
      </c>
      <c r="S101" s="26"/>
      <c r="T101" s="57"/>
      <c r="U101" s="10">
        <f t="shared" si="42"/>
        <v>0</v>
      </c>
    </row>
    <row r="102" spans="1:21" x14ac:dyDescent="0.2">
      <c r="A102" s="12" t="s">
        <v>176</v>
      </c>
      <c r="B102" s="10">
        <v>25</v>
      </c>
      <c r="C102" s="9" t="s">
        <v>42</v>
      </c>
      <c r="D102" s="10">
        <v>14</v>
      </c>
      <c r="E102" s="37">
        <f t="shared" si="49"/>
        <v>350</v>
      </c>
      <c r="F102" s="11" t="str">
        <f t="shared" si="48"/>
        <v>STK</v>
      </c>
      <c r="G102" s="24"/>
      <c r="H102" s="24"/>
      <c r="I102" s="24"/>
      <c r="J102" s="24"/>
      <c r="K102" s="24"/>
      <c r="L102" s="11" t="str">
        <f t="shared" si="45"/>
        <v>STK</v>
      </c>
      <c r="M102" s="24"/>
      <c r="N102" s="21" t="str">
        <f t="shared" si="38"/>
        <v>0</v>
      </c>
      <c r="O102" s="25"/>
      <c r="P102" s="21">
        <f t="shared" si="39"/>
        <v>0</v>
      </c>
      <c r="Q102" s="21">
        <f t="shared" si="40"/>
        <v>0</v>
      </c>
      <c r="R102" s="21">
        <f t="shared" si="41"/>
        <v>0</v>
      </c>
      <c r="S102" s="26"/>
      <c r="T102" s="57"/>
      <c r="U102" s="10">
        <f t="shared" si="42"/>
        <v>0</v>
      </c>
    </row>
    <row r="103" spans="1:21" x14ac:dyDescent="0.2">
      <c r="A103" s="12" t="s">
        <v>177</v>
      </c>
      <c r="B103" s="10">
        <v>25</v>
      </c>
      <c r="C103" s="9" t="s">
        <v>42</v>
      </c>
      <c r="D103" s="10">
        <v>11</v>
      </c>
      <c r="E103" s="10">
        <f>B103*D103</f>
        <v>275</v>
      </c>
      <c r="F103" s="9" t="str">
        <f>C103</f>
        <v>STK</v>
      </c>
      <c r="G103" s="24"/>
      <c r="H103" s="24"/>
      <c r="I103" s="24"/>
      <c r="J103" s="32"/>
      <c r="K103" s="32"/>
      <c r="L103" s="9" t="str">
        <f t="shared" ref="L103:L117" si="50">C103</f>
        <v>STK</v>
      </c>
      <c r="M103" s="24"/>
      <c r="N103" s="21" t="str">
        <f t="shared" si="38"/>
        <v>0</v>
      </c>
      <c r="O103" s="25"/>
      <c r="P103" s="21">
        <f t="shared" si="39"/>
        <v>0</v>
      </c>
      <c r="Q103" s="21">
        <f t="shared" si="40"/>
        <v>0</v>
      </c>
      <c r="R103" s="21">
        <f t="shared" si="41"/>
        <v>0</v>
      </c>
      <c r="S103" s="26"/>
      <c r="T103" s="57"/>
      <c r="U103" s="10">
        <f t="shared" si="42"/>
        <v>0</v>
      </c>
    </row>
    <row r="104" spans="1:21" x14ac:dyDescent="0.2">
      <c r="A104" s="12" t="s">
        <v>178</v>
      </c>
      <c r="B104" s="10">
        <v>25</v>
      </c>
      <c r="C104" s="9" t="s">
        <v>42</v>
      </c>
      <c r="D104" s="10">
        <v>27</v>
      </c>
      <c r="E104" s="10">
        <f>B104*D104</f>
        <v>675</v>
      </c>
      <c r="F104" s="9" t="str">
        <f t="shared" ref="F104:F110" si="51">C104</f>
        <v>STK</v>
      </c>
      <c r="G104" s="24"/>
      <c r="H104" s="24"/>
      <c r="I104" s="24"/>
      <c r="J104" s="32"/>
      <c r="K104" s="32"/>
      <c r="L104" s="9" t="str">
        <f t="shared" si="50"/>
        <v>STK</v>
      </c>
      <c r="M104" s="24"/>
      <c r="N104" s="21" t="str">
        <f t="shared" si="38"/>
        <v>0</v>
      </c>
      <c r="O104" s="25"/>
      <c r="P104" s="21">
        <f t="shared" si="39"/>
        <v>0</v>
      </c>
      <c r="Q104" s="21">
        <f t="shared" si="40"/>
        <v>0</v>
      </c>
      <c r="R104" s="21">
        <f t="shared" si="41"/>
        <v>0</v>
      </c>
      <c r="S104" s="26"/>
      <c r="T104" s="57"/>
      <c r="U104" s="10">
        <f t="shared" si="42"/>
        <v>0</v>
      </c>
    </row>
    <row r="105" spans="1:21" x14ac:dyDescent="0.2">
      <c r="A105" s="12" t="s">
        <v>179</v>
      </c>
      <c r="B105" s="10">
        <v>1</v>
      </c>
      <c r="C105" s="9" t="s">
        <v>42</v>
      </c>
      <c r="D105" s="10">
        <v>3</v>
      </c>
      <c r="E105" s="10">
        <f t="shared" ref="E105:E110" si="52">B105*D105</f>
        <v>3</v>
      </c>
      <c r="F105" s="9" t="str">
        <f t="shared" si="51"/>
        <v>STK</v>
      </c>
      <c r="G105" s="24"/>
      <c r="H105" s="24"/>
      <c r="I105" s="24"/>
      <c r="J105" s="32"/>
      <c r="K105" s="32"/>
      <c r="L105" s="9" t="str">
        <f t="shared" si="50"/>
        <v>STK</v>
      </c>
      <c r="M105" s="24"/>
      <c r="N105" s="21" t="str">
        <f t="shared" si="38"/>
        <v>0</v>
      </c>
      <c r="O105" s="25"/>
      <c r="P105" s="21">
        <f t="shared" si="39"/>
        <v>0</v>
      </c>
      <c r="Q105" s="21">
        <f t="shared" si="40"/>
        <v>0</v>
      </c>
      <c r="R105" s="21">
        <f t="shared" si="41"/>
        <v>0</v>
      </c>
      <c r="S105" s="26"/>
      <c r="T105" s="57"/>
      <c r="U105" s="10">
        <f t="shared" si="42"/>
        <v>0</v>
      </c>
    </row>
    <row r="106" spans="1:21" x14ac:dyDescent="0.2">
      <c r="A106" s="12" t="s">
        <v>180</v>
      </c>
      <c r="B106" s="10">
        <v>1</v>
      </c>
      <c r="C106" s="9" t="s">
        <v>42</v>
      </c>
      <c r="D106" s="10">
        <v>29</v>
      </c>
      <c r="E106" s="10">
        <f t="shared" si="52"/>
        <v>29</v>
      </c>
      <c r="F106" s="9" t="str">
        <f t="shared" si="51"/>
        <v>STK</v>
      </c>
      <c r="G106" s="24"/>
      <c r="H106" s="24"/>
      <c r="I106" s="24"/>
      <c r="J106" s="32"/>
      <c r="K106" s="32"/>
      <c r="L106" s="9" t="str">
        <f t="shared" si="50"/>
        <v>STK</v>
      </c>
      <c r="M106" s="24"/>
      <c r="N106" s="21" t="str">
        <f t="shared" si="38"/>
        <v>0</v>
      </c>
      <c r="O106" s="25"/>
      <c r="P106" s="21">
        <f t="shared" si="39"/>
        <v>0</v>
      </c>
      <c r="Q106" s="21">
        <f t="shared" si="40"/>
        <v>0</v>
      </c>
      <c r="R106" s="21">
        <f t="shared" si="41"/>
        <v>0</v>
      </c>
      <c r="S106" s="26"/>
      <c r="T106" s="57"/>
      <c r="U106" s="10">
        <f t="shared" si="42"/>
        <v>0</v>
      </c>
    </row>
    <row r="107" spans="1:21" x14ac:dyDescent="0.2">
      <c r="A107" s="12" t="s">
        <v>181</v>
      </c>
      <c r="B107" s="10">
        <v>1</v>
      </c>
      <c r="C107" s="9" t="s">
        <v>42</v>
      </c>
      <c r="D107" s="10">
        <v>2</v>
      </c>
      <c r="E107" s="10">
        <f t="shared" si="52"/>
        <v>2</v>
      </c>
      <c r="F107" s="9" t="str">
        <f t="shared" si="51"/>
        <v>STK</v>
      </c>
      <c r="G107" s="24"/>
      <c r="H107" s="24"/>
      <c r="I107" s="24"/>
      <c r="J107" s="32"/>
      <c r="K107" s="32"/>
      <c r="L107" s="9" t="str">
        <f t="shared" si="50"/>
        <v>STK</v>
      </c>
      <c r="M107" s="24"/>
      <c r="N107" s="21" t="str">
        <f t="shared" si="38"/>
        <v>0</v>
      </c>
      <c r="O107" s="25"/>
      <c r="P107" s="21">
        <f t="shared" si="39"/>
        <v>0</v>
      </c>
      <c r="Q107" s="21">
        <f t="shared" si="40"/>
        <v>0</v>
      </c>
      <c r="R107" s="21">
        <f t="shared" si="41"/>
        <v>0</v>
      </c>
      <c r="S107" s="26"/>
      <c r="T107" s="57"/>
      <c r="U107" s="10">
        <f t="shared" si="42"/>
        <v>0</v>
      </c>
    </row>
    <row r="108" spans="1:21" x14ac:dyDescent="0.2">
      <c r="A108" s="12" t="s">
        <v>182</v>
      </c>
      <c r="B108" s="10">
        <v>50</v>
      </c>
      <c r="C108" s="9" t="s">
        <v>42</v>
      </c>
      <c r="D108" s="10">
        <v>54</v>
      </c>
      <c r="E108" s="10">
        <f t="shared" si="52"/>
        <v>2700</v>
      </c>
      <c r="F108" s="9" t="str">
        <f t="shared" si="51"/>
        <v>STK</v>
      </c>
      <c r="G108" s="24"/>
      <c r="H108" s="24"/>
      <c r="I108" s="24"/>
      <c r="J108" s="32"/>
      <c r="K108" s="32"/>
      <c r="L108" s="9" t="str">
        <f t="shared" si="50"/>
        <v>STK</v>
      </c>
      <c r="M108" s="24"/>
      <c r="N108" s="21" t="str">
        <f t="shared" si="38"/>
        <v>0</v>
      </c>
      <c r="O108" s="25"/>
      <c r="P108" s="21">
        <f t="shared" si="39"/>
        <v>0</v>
      </c>
      <c r="Q108" s="21">
        <f t="shared" si="40"/>
        <v>0</v>
      </c>
      <c r="R108" s="21">
        <f t="shared" si="41"/>
        <v>0</v>
      </c>
      <c r="S108" s="26"/>
      <c r="T108" s="57"/>
      <c r="U108" s="10">
        <f t="shared" si="42"/>
        <v>0</v>
      </c>
    </row>
    <row r="109" spans="1:21" x14ac:dyDescent="0.2">
      <c r="A109" s="12" t="s">
        <v>183</v>
      </c>
      <c r="B109" s="10">
        <v>1</v>
      </c>
      <c r="C109" s="9" t="s">
        <v>98</v>
      </c>
      <c r="D109" s="10">
        <v>60</v>
      </c>
      <c r="E109" s="10">
        <f t="shared" si="52"/>
        <v>60</v>
      </c>
      <c r="F109" s="9" t="str">
        <f t="shared" si="51"/>
        <v>RLL</v>
      </c>
      <c r="G109" s="24"/>
      <c r="H109" s="24"/>
      <c r="I109" s="24"/>
      <c r="J109" s="32"/>
      <c r="K109" s="32"/>
      <c r="L109" s="9" t="str">
        <f t="shared" si="50"/>
        <v>RLL</v>
      </c>
      <c r="M109" s="24"/>
      <c r="N109" s="21" t="str">
        <f t="shared" si="38"/>
        <v>0</v>
      </c>
      <c r="O109" s="25"/>
      <c r="P109" s="21">
        <f t="shared" si="39"/>
        <v>0</v>
      </c>
      <c r="Q109" s="21">
        <f t="shared" si="40"/>
        <v>0</v>
      </c>
      <c r="R109" s="21">
        <f t="shared" si="41"/>
        <v>0</v>
      </c>
      <c r="S109" s="26"/>
      <c r="T109" s="57"/>
      <c r="U109" s="10">
        <f t="shared" si="42"/>
        <v>0</v>
      </c>
    </row>
    <row r="110" spans="1:21" x14ac:dyDescent="0.2">
      <c r="A110" s="12" t="s">
        <v>184</v>
      </c>
      <c r="B110" s="10">
        <v>400</v>
      </c>
      <c r="C110" s="9" t="s">
        <v>42</v>
      </c>
      <c r="D110" s="10">
        <v>3</v>
      </c>
      <c r="E110" s="37">
        <f t="shared" si="52"/>
        <v>1200</v>
      </c>
      <c r="F110" s="11" t="str">
        <f t="shared" si="51"/>
        <v>STK</v>
      </c>
      <c r="G110" s="38"/>
      <c r="H110" s="38"/>
      <c r="I110" s="38"/>
      <c r="J110" s="39"/>
      <c r="K110" s="39"/>
      <c r="L110" s="11" t="str">
        <f t="shared" si="50"/>
        <v>STK</v>
      </c>
      <c r="M110" s="38"/>
      <c r="N110" s="21" t="str">
        <f t="shared" si="38"/>
        <v>0</v>
      </c>
      <c r="O110" s="25"/>
      <c r="P110" s="21">
        <f t="shared" si="39"/>
        <v>0</v>
      </c>
      <c r="Q110" s="21">
        <f t="shared" si="40"/>
        <v>0</v>
      </c>
      <c r="R110" s="21">
        <f t="shared" si="41"/>
        <v>0</v>
      </c>
      <c r="S110" s="40"/>
      <c r="T110" s="57"/>
      <c r="U110" s="10">
        <f t="shared" si="42"/>
        <v>0</v>
      </c>
    </row>
    <row r="111" spans="1:21" x14ac:dyDescent="0.2">
      <c r="A111" s="12" t="s">
        <v>185</v>
      </c>
      <c r="B111" s="10">
        <v>1</v>
      </c>
      <c r="C111" s="9" t="s">
        <v>42</v>
      </c>
      <c r="D111" s="10">
        <v>4</v>
      </c>
      <c r="E111" s="10">
        <f>B111*D111</f>
        <v>4</v>
      </c>
      <c r="F111" s="9" t="str">
        <f>C111</f>
        <v>STK</v>
      </c>
      <c r="G111" s="24"/>
      <c r="H111" s="24"/>
      <c r="I111" s="24"/>
      <c r="J111" s="32"/>
      <c r="K111" s="32"/>
      <c r="L111" s="9" t="str">
        <f t="shared" si="50"/>
        <v>STK</v>
      </c>
      <c r="M111" s="24"/>
      <c r="N111" s="21" t="str">
        <f t="shared" si="38"/>
        <v>0</v>
      </c>
      <c r="O111" s="25"/>
      <c r="P111" s="21">
        <f t="shared" si="39"/>
        <v>0</v>
      </c>
      <c r="Q111" s="21">
        <f t="shared" si="40"/>
        <v>0</v>
      </c>
      <c r="R111" s="21">
        <f t="shared" si="41"/>
        <v>0</v>
      </c>
      <c r="S111" s="26"/>
      <c r="T111" s="57"/>
      <c r="U111" s="10">
        <f t="shared" si="42"/>
        <v>0</v>
      </c>
    </row>
    <row r="112" spans="1:21" x14ac:dyDescent="0.2">
      <c r="A112" s="12" t="s">
        <v>186</v>
      </c>
      <c r="B112" s="10">
        <v>100</v>
      </c>
      <c r="C112" s="9" t="s">
        <v>42</v>
      </c>
      <c r="D112" s="10">
        <v>38</v>
      </c>
      <c r="E112" s="10">
        <f>B112*D112</f>
        <v>3800</v>
      </c>
      <c r="F112" s="9" t="str">
        <f t="shared" ref="F112:F117" si="53">C112</f>
        <v>STK</v>
      </c>
      <c r="G112" s="24"/>
      <c r="H112" s="24"/>
      <c r="I112" s="24"/>
      <c r="J112" s="32"/>
      <c r="K112" s="32"/>
      <c r="L112" s="9" t="str">
        <f t="shared" si="50"/>
        <v>STK</v>
      </c>
      <c r="M112" s="24"/>
      <c r="N112" s="21" t="str">
        <f t="shared" si="38"/>
        <v>0</v>
      </c>
      <c r="O112" s="25"/>
      <c r="P112" s="21">
        <f t="shared" si="39"/>
        <v>0</v>
      </c>
      <c r="Q112" s="21">
        <f t="shared" si="40"/>
        <v>0</v>
      </c>
      <c r="R112" s="21">
        <f t="shared" si="41"/>
        <v>0</v>
      </c>
      <c r="S112" s="26"/>
      <c r="T112" s="57"/>
      <c r="U112" s="10">
        <f t="shared" si="42"/>
        <v>0</v>
      </c>
    </row>
    <row r="113" spans="1:21" x14ac:dyDescent="0.2">
      <c r="A113" s="12" t="s">
        <v>187</v>
      </c>
      <c r="B113" s="10">
        <v>5</v>
      </c>
      <c r="C113" s="9" t="s">
        <v>42</v>
      </c>
      <c r="D113" s="10">
        <v>11</v>
      </c>
      <c r="E113" s="10">
        <f t="shared" ref="E113:E117" si="54">B113*D113</f>
        <v>55</v>
      </c>
      <c r="F113" s="9" t="str">
        <f t="shared" si="53"/>
        <v>STK</v>
      </c>
      <c r="G113" s="24"/>
      <c r="H113" s="24"/>
      <c r="I113" s="24"/>
      <c r="J113" s="32"/>
      <c r="K113" s="32"/>
      <c r="L113" s="9" t="str">
        <f t="shared" si="50"/>
        <v>STK</v>
      </c>
      <c r="M113" s="24"/>
      <c r="N113" s="21" t="str">
        <f t="shared" si="38"/>
        <v>0</v>
      </c>
      <c r="O113" s="25"/>
      <c r="P113" s="21">
        <f t="shared" si="39"/>
        <v>0</v>
      </c>
      <c r="Q113" s="21">
        <f t="shared" si="40"/>
        <v>0</v>
      </c>
      <c r="R113" s="21">
        <f t="shared" si="41"/>
        <v>0</v>
      </c>
      <c r="S113" s="26"/>
      <c r="T113" s="57"/>
      <c r="U113" s="10">
        <f t="shared" si="42"/>
        <v>0</v>
      </c>
    </row>
    <row r="114" spans="1:21" x14ac:dyDescent="0.2">
      <c r="A114" s="12" t="s">
        <v>188</v>
      </c>
      <c r="B114" s="10">
        <v>30</v>
      </c>
      <c r="C114" s="9" t="s">
        <v>42</v>
      </c>
      <c r="D114" s="10">
        <v>6</v>
      </c>
      <c r="E114" s="10">
        <f t="shared" si="54"/>
        <v>180</v>
      </c>
      <c r="F114" s="9" t="str">
        <f t="shared" si="53"/>
        <v>STK</v>
      </c>
      <c r="G114" s="24"/>
      <c r="H114" s="24"/>
      <c r="I114" s="24"/>
      <c r="J114" s="32"/>
      <c r="K114" s="32"/>
      <c r="L114" s="9" t="str">
        <f t="shared" si="50"/>
        <v>STK</v>
      </c>
      <c r="M114" s="24"/>
      <c r="N114" s="21" t="str">
        <f t="shared" si="38"/>
        <v>0</v>
      </c>
      <c r="O114" s="25"/>
      <c r="P114" s="21">
        <f t="shared" si="39"/>
        <v>0</v>
      </c>
      <c r="Q114" s="21">
        <f t="shared" si="40"/>
        <v>0</v>
      </c>
      <c r="R114" s="21">
        <f t="shared" si="41"/>
        <v>0</v>
      </c>
      <c r="S114" s="26"/>
      <c r="T114" s="57"/>
      <c r="U114" s="10">
        <f t="shared" si="42"/>
        <v>0</v>
      </c>
    </row>
    <row r="115" spans="1:21" x14ac:dyDescent="0.2">
      <c r="A115" s="12" t="s">
        <v>189</v>
      </c>
      <c r="B115" s="10">
        <v>1</v>
      </c>
      <c r="C115" s="9" t="s">
        <v>42</v>
      </c>
      <c r="D115" s="10">
        <v>2950</v>
      </c>
      <c r="E115" s="10">
        <f t="shared" si="54"/>
        <v>2950</v>
      </c>
      <c r="F115" s="9" t="str">
        <f t="shared" si="53"/>
        <v>STK</v>
      </c>
      <c r="G115" s="24"/>
      <c r="H115" s="24"/>
      <c r="I115" s="24"/>
      <c r="J115" s="32"/>
      <c r="K115" s="32"/>
      <c r="L115" s="9" t="str">
        <f t="shared" si="50"/>
        <v>STK</v>
      </c>
      <c r="M115" s="24"/>
      <c r="N115" s="21" t="str">
        <f t="shared" si="38"/>
        <v>0</v>
      </c>
      <c r="O115" s="25"/>
      <c r="P115" s="21">
        <f t="shared" si="39"/>
        <v>0</v>
      </c>
      <c r="Q115" s="21">
        <f t="shared" si="40"/>
        <v>0</v>
      </c>
      <c r="R115" s="21">
        <f t="shared" si="41"/>
        <v>0</v>
      </c>
      <c r="S115" s="26"/>
      <c r="T115" s="57"/>
      <c r="U115" s="10">
        <f t="shared" si="42"/>
        <v>0</v>
      </c>
    </row>
    <row r="116" spans="1:21" x14ac:dyDescent="0.2">
      <c r="A116" s="12" t="s">
        <v>190</v>
      </c>
      <c r="B116" s="10">
        <v>1</v>
      </c>
      <c r="C116" s="9" t="s">
        <v>42</v>
      </c>
      <c r="D116" s="10">
        <v>1200</v>
      </c>
      <c r="E116" s="10">
        <f t="shared" si="54"/>
        <v>1200</v>
      </c>
      <c r="F116" s="9" t="str">
        <f t="shared" si="53"/>
        <v>STK</v>
      </c>
      <c r="G116" s="24"/>
      <c r="H116" s="24"/>
      <c r="I116" s="24"/>
      <c r="J116" s="32"/>
      <c r="K116" s="32"/>
      <c r="L116" s="9" t="str">
        <f t="shared" si="50"/>
        <v>STK</v>
      </c>
      <c r="M116" s="24"/>
      <c r="N116" s="21" t="str">
        <f t="shared" si="38"/>
        <v>0</v>
      </c>
      <c r="O116" s="25"/>
      <c r="P116" s="21">
        <f t="shared" si="39"/>
        <v>0</v>
      </c>
      <c r="Q116" s="21">
        <f t="shared" si="40"/>
        <v>0</v>
      </c>
      <c r="R116" s="21">
        <f t="shared" si="41"/>
        <v>0</v>
      </c>
      <c r="S116" s="26"/>
      <c r="T116" s="57"/>
      <c r="U116" s="10">
        <f t="shared" si="42"/>
        <v>0</v>
      </c>
    </row>
    <row r="117" spans="1:21" x14ac:dyDescent="0.2">
      <c r="A117" s="12" t="s">
        <v>191</v>
      </c>
      <c r="B117" s="10">
        <v>1</v>
      </c>
      <c r="C117" s="9" t="s">
        <v>42</v>
      </c>
      <c r="D117" s="10">
        <v>1</v>
      </c>
      <c r="E117" s="10">
        <f t="shared" si="54"/>
        <v>1</v>
      </c>
      <c r="F117" s="9" t="str">
        <f t="shared" si="53"/>
        <v>STK</v>
      </c>
      <c r="G117" s="24"/>
      <c r="H117" s="24"/>
      <c r="I117" s="24"/>
      <c r="J117" s="32"/>
      <c r="K117" s="32"/>
      <c r="L117" s="9" t="str">
        <f t="shared" si="50"/>
        <v>STK</v>
      </c>
      <c r="M117" s="24"/>
      <c r="N117" s="21" t="str">
        <f t="shared" si="38"/>
        <v>0</v>
      </c>
      <c r="O117" s="25"/>
      <c r="P117" s="21">
        <f t="shared" si="39"/>
        <v>0</v>
      </c>
      <c r="Q117" s="21">
        <f t="shared" si="40"/>
        <v>0</v>
      </c>
      <c r="R117" s="21">
        <f t="shared" si="41"/>
        <v>0</v>
      </c>
      <c r="S117" s="26"/>
      <c r="T117" s="57"/>
      <c r="U117" s="10">
        <f t="shared" si="42"/>
        <v>0</v>
      </c>
    </row>
    <row r="118" spans="1:21" x14ac:dyDescent="0.2">
      <c r="A118" s="12" t="s">
        <v>192</v>
      </c>
      <c r="B118" s="10">
        <v>200</v>
      </c>
      <c r="C118" s="9" t="s">
        <v>42</v>
      </c>
      <c r="D118" s="10">
        <v>21</v>
      </c>
      <c r="E118" s="10">
        <f t="shared" ref="E118" si="55">B118*D118</f>
        <v>4200</v>
      </c>
      <c r="F118" s="9" t="str">
        <f t="shared" ref="F118" si="56">C118</f>
        <v>STK</v>
      </c>
      <c r="G118" s="24"/>
      <c r="H118" s="24"/>
      <c r="I118" s="24"/>
      <c r="J118" s="32"/>
      <c r="K118" s="32"/>
      <c r="L118" s="9" t="str">
        <f t="shared" ref="L118" si="57">C118</f>
        <v>STK</v>
      </c>
      <c r="M118" s="24"/>
      <c r="N118" s="21" t="str">
        <f t="shared" si="38"/>
        <v>0</v>
      </c>
      <c r="O118" s="25"/>
      <c r="P118" s="21">
        <f t="shared" si="39"/>
        <v>0</v>
      </c>
      <c r="Q118" s="21">
        <f t="shared" si="40"/>
        <v>0</v>
      </c>
      <c r="R118" s="21">
        <f t="shared" si="41"/>
        <v>0</v>
      </c>
      <c r="S118" s="26"/>
      <c r="T118" s="57"/>
      <c r="U118" s="10">
        <f t="shared" si="42"/>
        <v>0</v>
      </c>
    </row>
    <row r="119" spans="1:21" ht="13.5" thickBot="1" x14ac:dyDescent="0.25">
      <c r="A119" s="48" t="s">
        <v>12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  <c r="O119" s="52" t="e">
        <f>(Q119-R119)/Q119</f>
        <v>#DIV/0!</v>
      </c>
      <c r="P119" s="59"/>
      <c r="Q119" s="51">
        <f>SUM(Q80:Q118)</f>
        <v>0</v>
      </c>
      <c r="R119" s="51">
        <f>SUM(R80:R118)</f>
        <v>0</v>
      </c>
      <c r="S119" s="53"/>
      <c r="T119" s="55"/>
      <c r="U119" s="58">
        <f>SUM(U80:U118)</f>
        <v>0</v>
      </c>
    </row>
    <row r="120" spans="1:21" ht="13.5" thickBot="1" x14ac:dyDescent="0.25">
      <c r="A120" s="33"/>
      <c r="B120" s="34"/>
      <c r="C120" s="34"/>
      <c r="D120" s="35"/>
      <c r="E120" s="35"/>
      <c r="F120" s="35"/>
      <c r="G120" s="34"/>
      <c r="H120" s="34"/>
      <c r="I120" s="34"/>
      <c r="J120" s="34"/>
      <c r="K120" s="34"/>
      <c r="L120" s="34"/>
      <c r="M120" s="34"/>
      <c r="N120" s="34"/>
      <c r="O120" s="36"/>
      <c r="P120" s="34"/>
      <c r="Q120" s="34"/>
      <c r="R120" s="19"/>
      <c r="T120" s="34"/>
      <c r="U120" s="34"/>
    </row>
    <row r="121" spans="1:21" ht="13.5" thickBot="1" x14ac:dyDescent="0.25">
      <c r="A121" s="16" t="s">
        <v>230</v>
      </c>
      <c r="B121" s="29"/>
      <c r="C121" s="8"/>
      <c r="D121" s="18"/>
      <c r="E121" s="18"/>
      <c r="F121" s="1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27"/>
      <c r="T121" s="54"/>
      <c r="U121" s="17"/>
    </row>
    <row r="122" spans="1:21" x14ac:dyDescent="0.2">
      <c r="A122" s="12" t="s">
        <v>45</v>
      </c>
      <c r="B122" s="10">
        <v>200</v>
      </c>
      <c r="C122" s="9" t="s">
        <v>60</v>
      </c>
      <c r="D122" s="10">
        <v>78</v>
      </c>
      <c r="E122" s="10">
        <f>B122*D122</f>
        <v>15600</v>
      </c>
      <c r="F122" s="9" t="str">
        <f>C122</f>
        <v>G</v>
      </c>
      <c r="G122" s="24"/>
      <c r="H122" s="24"/>
      <c r="I122" s="24"/>
      <c r="J122" s="32"/>
      <c r="K122" s="32"/>
      <c r="L122" s="9" t="str">
        <f t="shared" ref="L122:L129" si="58">C122</f>
        <v>G</v>
      </c>
      <c r="M122" s="24"/>
      <c r="N122" s="21" t="str">
        <f t="shared" ref="N122:N136" si="59">IF(K122="","0",M122/K122)</f>
        <v>0</v>
      </c>
      <c r="O122" s="25"/>
      <c r="P122" s="21">
        <f t="shared" ref="P122:P129" si="60">M122-(M122*O122)</f>
        <v>0</v>
      </c>
      <c r="Q122" s="21">
        <f t="shared" ref="Q122:Q136" si="61">E122*N122</f>
        <v>0</v>
      </c>
      <c r="R122" s="21">
        <f t="shared" ref="R122:R136" si="62">Q122-(Q122*O122)</f>
        <v>0</v>
      </c>
      <c r="S122" s="26"/>
      <c r="T122" s="57"/>
      <c r="U122" s="10">
        <f t="shared" ref="U122:U136" si="63">IF(T122="Ja",D122*1,0)</f>
        <v>0</v>
      </c>
    </row>
    <row r="123" spans="1:21" x14ac:dyDescent="0.2">
      <c r="A123" s="12" t="s">
        <v>46</v>
      </c>
      <c r="B123" s="10">
        <v>25</v>
      </c>
      <c r="C123" s="9" t="s">
        <v>42</v>
      </c>
      <c r="D123" s="10">
        <v>21</v>
      </c>
      <c r="E123" s="10">
        <f>B123*D123</f>
        <v>525</v>
      </c>
      <c r="F123" s="9" t="str">
        <f t="shared" ref="F123:F129" si="64">C123</f>
        <v>STK</v>
      </c>
      <c r="G123" s="24"/>
      <c r="H123" s="24"/>
      <c r="I123" s="24"/>
      <c r="J123" s="32"/>
      <c r="K123" s="32"/>
      <c r="L123" s="9" t="str">
        <f t="shared" si="58"/>
        <v>STK</v>
      </c>
      <c r="M123" s="24"/>
      <c r="N123" s="21" t="str">
        <f t="shared" si="59"/>
        <v>0</v>
      </c>
      <c r="O123" s="25"/>
      <c r="P123" s="21">
        <f t="shared" si="60"/>
        <v>0</v>
      </c>
      <c r="Q123" s="21">
        <f t="shared" si="61"/>
        <v>0</v>
      </c>
      <c r="R123" s="21">
        <f t="shared" si="62"/>
        <v>0</v>
      </c>
      <c r="S123" s="26"/>
      <c r="T123" s="57"/>
      <c r="U123" s="10">
        <f t="shared" si="63"/>
        <v>0</v>
      </c>
    </row>
    <row r="124" spans="1:21" x14ac:dyDescent="0.2">
      <c r="A124" s="12" t="s">
        <v>47</v>
      </c>
      <c r="B124" s="10">
        <v>25</v>
      </c>
      <c r="C124" s="9" t="s">
        <v>42</v>
      </c>
      <c r="D124" s="10">
        <v>16</v>
      </c>
      <c r="E124" s="10">
        <f t="shared" ref="E124:E129" si="65">B124*D124</f>
        <v>400</v>
      </c>
      <c r="F124" s="9" t="str">
        <f t="shared" si="64"/>
        <v>STK</v>
      </c>
      <c r="G124" s="24"/>
      <c r="H124" s="24"/>
      <c r="I124" s="24"/>
      <c r="J124" s="32"/>
      <c r="K124" s="32"/>
      <c r="L124" s="9" t="str">
        <f t="shared" si="58"/>
        <v>STK</v>
      </c>
      <c r="M124" s="24"/>
      <c r="N124" s="21" t="str">
        <f t="shared" si="59"/>
        <v>0</v>
      </c>
      <c r="O124" s="25"/>
      <c r="P124" s="21">
        <f t="shared" si="60"/>
        <v>0</v>
      </c>
      <c r="Q124" s="21">
        <f t="shared" si="61"/>
        <v>0</v>
      </c>
      <c r="R124" s="21">
        <f t="shared" si="62"/>
        <v>0</v>
      </c>
      <c r="S124" s="26"/>
      <c r="T124" s="57"/>
      <c r="U124" s="10">
        <f t="shared" si="63"/>
        <v>0</v>
      </c>
    </row>
    <row r="125" spans="1:21" x14ac:dyDescent="0.2">
      <c r="A125" s="12" t="s">
        <v>48</v>
      </c>
      <c r="B125" s="10">
        <v>8</v>
      </c>
      <c r="C125" s="9" t="s">
        <v>42</v>
      </c>
      <c r="D125" s="10">
        <v>110</v>
      </c>
      <c r="E125" s="10">
        <f t="shared" si="65"/>
        <v>880</v>
      </c>
      <c r="F125" s="9" t="str">
        <f t="shared" si="64"/>
        <v>STK</v>
      </c>
      <c r="G125" s="24"/>
      <c r="H125" s="24"/>
      <c r="I125" s="24"/>
      <c r="J125" s="32"/>
      <c r="K125" s="32"/>
      <c r="L125" s="9" t="str">
        <f t="shared" si="58"/>
        <v>STK</v>
      </c>
      <c r="M125" s="24"/>
      <c r="N125" s="21" t="str">
        <f t="shared" si="59"/>
        <v>0</v>
      </c>
      <c r="O125" s="25"/>
      <c r="P125" s="21">
        <f t="shared" si="60"/>
        <v>0</v>
      </c>
      <c r="Q125" s="21">
        <f t="shared" si="61"/>
        <v>0</v>
      </c>
      <c r="R125" s="21">
        <f t="shared" si="62"/>
        <v>0</v>
      </c>
      <c r="S125" s="26"/>
      <c r="T125" s="57"/>
      <c r="U125" s="10">
        <f t="shared" si="63"/>
        <v>0</v>
      </c>
    </row>
    <row r="126" spans="1:21" x14ac:dyDescent="0.2">
      <c r="A126" s="12" t="s">
        <v>49</v>
      </c>
      <c r="B126" s="10">
        <v>150</v>
      </c>
      <c r="C126" s="9" t="s">
        <v>61</v>
      </c>
      <c r="D126" s="10">
        <v>380</v>
      </c>
      <c r="E126" s="10">
        <f t="shared" si="65"/>
        <v>57000</v>
      </c>
      <c r="F126" s="9" t="str">
        <f t="shared" si="64"/>
        <v>ML</v>
      </c>
      <c r="G126" s="24"/>
      <c r="H126" s="24"/>
      <c r="I126" s="24"/>
      <c r="J126" s="32"/>
      <c r="K126" s="32"/>
      <c r="L126" s="9" t="str">
        <f t="shared" si="58"/>
        <v>ML</v>
      </c>
      <c r="M126" s="24"/>
      <c r="N126" s="21" t="str">
        <f t="shared" si="59"/>
        <v>0</v>
      </c>
      <c r="O126" s="25"/>
      <c r="P126" s="21">
        <f t="shared" si="60"/>
        <v>0</v>
      </c>
      <c r="Q126" s="21">
        <f t="shared" si="61"/>
        <v>0</v>
      </c>
      <c r="R126" s="21">
        <f t="shared" si="62"/>
        <v>0</v>
      </c>
      <c r="S126" s="26"/>
      <c r="T126" s="57"/>
      <c r="U126" s="10">
        <f t="shared" si="63"/>
        <v>0</v>
      </c>
    </row>
    <row r="127" spans="1:21" x14ac:dyDescent="0.2">
      <c r="A127" s="12" t="s">
        <v>50</v>
      </c>
      <c r="B127" s="10">
        <v>500</v>
      </c>
      <c r="C127" s="9" t="s">
        <v>61</v>
      </c>
      <c r="D127" s="10">
        <v>190</v>
      </c>
      <c r="E127" s="10">
        <f t="shared" si="65"/>
        <v>95000</v>
      </c>
      <c r="F127" s="9" t="str">
        <f t="shared" si="64"/>
        <v>ML</v>
      </c>
      <c r="G127" s="24"/>
      <c r="H127" s="24"/>
      <c r="I127" s="24"/>
      <c r="J127" s="32"/>
      <c r="K127" s="32"/>
      <c r="L127" s="9" t="str">
        <f t="shared" si="58"/>
        <v>ML</v>
      </c>
      <c r="M127" s="24"/>
      <c r="N127" s="21" t="str">
        <f t="shared" si="59"/>
        <v>0</v>
      </c>
      <c r="O127" s="25"/>
      <c r="P127" s="21">
        <f t="shared" si="60"/>
        <v>0</v>
      </c>
      <c r="Q127" s="21">
        <f t="shared" si="61"/>
        <v>0</v>
      </c>
      <c r="R127" s="21">
        <f t="shared" si="62"/>
        <v>0</v>
      </c>
      <c r="S127" s="26"/>
      <c r="T127" s="57"/>
      <c r="U127" s="10">
        <f t="shared" si="63"/>
        <v>0</v>
      </c>
    </row>
    <row r="128" spans="1:21" x14ac:dyDescent="0.2">
      <c r="A128" s="12" t="s">
        <v>51</v>
      </c>
      <c r="B128" s="10">
        <v>250</v>
      </c>
      <c r="C128" s="9" t="s">
        <v>61</v>
      </c>
      <c r="D128" s="10">
        <v>270</v>
      </c>
      <c r="E128" s="10">
        <f t="shared" si="65"/>
        <v>67500</v>
      </c>
      <c r="F128" s="9" t="str">
        <f t="shared" si="64"/>
        <v>ML</v>
      </c>
      <c r="G128" s="24"/>
      <c r="H128" s="24"/>
      <c r="I128" s="24"/>
      <c r="J128" s="32"/>
      <c r="K128" s="32"/>
      <c r="L128" s="9" t="str">
        <f t="shared" si="58"/>
        <v>ML</v>
      </c>
      <c r="M128" s="24"/>
      <c r="N128" s="21" t="str">
        <f t="shared" si="59"/>
        <v>0</v>
      </c>
      <c r="O128" s="25"/>
      <c r="P128" s="21">
        <f t="shared" si="60"/>
        <v>0</v>
      </c>
      <c r="Q128" s="21">
        <f t="shared" si="61"/>
        <v>0</v>
      </c>
      <c r="R128" s="21">
        <f t="shared" si="62"/>
        <v>0</v>
      </c>
      <c r="S128" s="26"/>
      <c r="T128" s="57"/>
      <c r="U128" s="10">
        <f t="shared" si="63"/>
        <v>0</v>
      </c>
    </row>
    <row r="129" spans="1:21" x14ac:dyDescent="0.2">
      <c r="A129" s="12" t="s">
        <v>52</v>
      </c>
      <c r="B129" s="10">
        <v>700</v>
      </c>
      <c r="C129" s="9" t="s">
        <v>61</v>
      </c>
      <c r="D129" s="10">
        <v>108</v>
      </c>
      <c r="E129" s="37">
        <f t="shared" si="65"/>
        <v>75600</v>
      </c>
      <c r="F129" s="11" t="str">
        <f t="shared" si="64"/>
        <v>ML</v>
      </c>
      <c r="G129" s="38"/>
      <c r="H129" s="38"/>
      <c r="I129" s="38"/>
      <c r="J129" s="39"/>
      <c r="K129" s="39"/>
      <c r="L129" s="11" t="str">
        <f t="shared" si="58"/>
        <v>ML</v>
      </c>
      <c r="M129" s="38"/>
      <c r="N129" s="21" t="str">
        <f t="shared" si="59"/>
        <v>0</v>
      </c>
      <c r="O129" s="25"/>
      <c r="P129" s="21">
        <f t="shared" si="60"/>
        <v>0</v>
      </c>
      <c r="Q129" s="21">
        <f t="shared" si="61"/>
        <v>0</v>
      </c>
      <c r="R129" s="21">
        <f t="shared" si="62"/>
        <v>0</v>
      </c>
      <c r="S129" s="40"/>
      <c r="T129" s="57"/>
      <c r="U129" s="10">
        <f t="shared" si="63"/>
        <v>0</v>
      </c>
    </row>
    <row r="130" spans="1:21" x14ac:dyDescent="0.2">
      <c r="A130" s="12" t="s">
        <v>53</v>
      </c>
      <c r="B130" s="10">
        <v>1000</v>
      </c>
      <c r="C130" s="9" t="s">
        <v>61</v>
      </c>
      <c r="D130" s="10">
        <v>200</v>
      </c>
      <c r="E130" s="10">
        <f>B130*D130</f>
        <v>200000</v>
      </c>
      <c r="F130" s="9" t="str">
        <f>C130</f>
        <v>ML</v>
      </c>
      <c r="G130" s="24"/>
      <c r="H130" s="24"/>
      <c r="I130" s="24"/>
      <c r="J130" s="32"/>
      <c r="K130" s="32"/>
      <c r="L130" s="9" t="str">
        <f t="shared" ref="L130:L136" si="66">C130</f>
        <v>ML</v>
      </c>
      <c r="M130" s="24"/>
      <c r="N130" s="21" t="str">
        <f t="shared" si="59"/>
        <v>0</v>
      </c>
      <c r="O130" s="25"/>
      <c r="P130" s="21">
        <f t="shared" ref="P130:P136" si="67">M130-(M130*O130)</f>
        <v>0</v>
      </c>
      <c r="Q130" s="21">
        <f t="shared" si="61"/>
        <v>0</v>
      </c>
      <c r="R130" s="21">
        <f t="shared" si="62"/>
        <v>0</v>
      </c>
      <c r="S130" s="26"/>
      <c r="T130" s="57"/>
      <c r="U130" s="10">
        <f t="shared" si="63"/>
        <v>0</v>
      </c>
    </row>
    <row r="131" spans="1:21" x14ac:dyDescent="0.2">
      <c r="A131" s="12" t="s">
        <v>54</v>
      </c>
      <c r="B131" s="10">
        <v>1</v>
      </c>
      <c r="C131" s="9" t="s">
        <v>62</v>
      </c>
      <c r="D131" s="10">
        <v>228</v>
      </c>
      <c r="E131" s="10">
        <f>B131*D131</f>
        <v>228</v>
      </c>
      <c r="F131" s="9" t="str">
        <f t="shared" ref="F131:F136" si="68">C131</f>
        <v>L</v>
      </c>
      <c r="G131" s="24"/>
      <c r="H131" s="24"/>
      <c r="I131" s="24"/>
      <c r="J131" s="32"/>
      <c r="K131" s="32"/>
      <c r="L131" s="9" t="str">
        <f t="shared" si="66"/>
        <v>L</v>
      </c>
      <c r="M131" s="24"/>
      <c r="N131" s="21" t="str">
        <f t="shared" si="59"/>
        <v>0</v>
      </c>
      <c r="O131" s="25"/>
      <c r="P131" s="21">
        <f t="shared" si="67"/>
        <v>0</v>
      </c>
      <c r="Q131" s="21">
        <f t="shared" si="61"/>
        <v>0</v>
      </c>
      <c r="R131" s="21">
        <f t="shared" si="62"/>
        <v>0</v>
      </c>
      <c r="S131" s="26"/>
      <c r="T131" s="57"/>
      <c r="U131" s="10">
        <f t="shared" si="63"/>
        <v>0</v>
      </c>
    </row>
    <row r="132" spans="1:21" x14ac:dyDescent="0.2">
      <c r="A132" s="12" t="s">
        <v>55</v>
      </c>
      <c r="B132" s="10">
        <v>500</v>
      </c>
      <c r="C132" s="9" t="s">
        <v>61</v>
      </c>
      <c r="D132" s="10">
        <v>710</v>
      </c>
      <c r="E132" s="10">
        <f t="shared" ref="E132:E136" si="69">B132*D132</f>
        <v>355000</v>
      </c>
      <c r="F132" s="9" t="str">
        <f t="shared" si="68"/>
        <v>ML</v>
      </c>
      <c r="G132" s="24"/>
      <c r="H132" s="24"/>
      <c r="I132" s="24"/>
      <c r="J132" s="32"/>
      <c r="K132" s="32"/>
      <c r="L132" s="9" t="str">
        <f t="shared" si="66"/>
        <v>ML</v>
      </c>
      <c r="M132" s="24"/>
      <c r="N132" s="21" t="str">
        <f t="shared" si="59"/>
        <v>0</v>
      </c>
      <c r="O132" s="25"/>
      <c r="P132" s="21">
        <f t="shared" si="67"/>
        <v>0</v>
      </c>
      <c r="Q132" s="21">
        <f t="shared" si="61"/>
        <v>0</v>
      </c>
      <c r="R132" s="21">
        <f t="shared" si="62"/>
        <v>0</v>
      </c>
      <c r="S132" s="26"/>
      <c r="T132" s="57"/>
      <c r="U132" s="10">
        <f t="shared" si="63"/>
        <v>0</v>
      </c>
    </row>
    <row r="133" spans="1:21" x14ac:dyDescent="0.2">
      <c r="A133" s="12" t="s">
        <v>56</v>
      </c>
      <c r="B133" s="10">
        <v>75</v>
      </c>
      <c r="C133" s="9" t="s">
        <v>61</v>
      </c>
      <c r="D133" s="10">
        <v>540</v>
      </c>
      <c r="E133" s="10">
        <f t="shared" si="69"/>
        <v>40500</v>
      </c>
      <c r="F133" s="9" t="str">
        <f t="shared" si="68"/>
        <v>ML</v>
      </c>
      <c r="G133" s="24"/>
      <c r="H133" s="24"/>
      <c r="I133" s="24"/>
      <c r="J133" s="32"/>
      <c r="K133" s="32"/>
      <c r="L133" s="9" t="str">
        <f t="shared" si="66"/>
        <v>ML</v>
      </c>
      <c r="M133" s="24"/>
      <c r="N133" s="21" t="str">
        <f t="shared" si="59"/>
        <v>0</v>
      </c>
      <c r="O133" s="25"/>
      <c r="P133" s="21">
        <f t="shared" si="67"/>
        <v>0</v>
      </c>
      <c r="Q133" s="21">
        <f t="shared" si="61"/>
        <v>0</v>
      </c>
      <c r="R133" s="21">
        <f t="shared" si="62"/>
        <v>0</v>
      </c>
      <c r="S133" s="26"/>
      <c r="T133" s="57"/>
      <c r="U133" s="10">
        <f t="shared" si="63"/>
        <v>0</v>
      </c>
    </row>
    <row r="134" spans="1:21" x14ac:dyDescent="0.2">
      <c r="A134" s="12" t="s">
        <v>57</v>
      </c>
      <c r="B134" s="10">
        <v>48</v>
      </c>
      <c r="C134" s="9" t="s">
        <v>42</v>
      </c>
      <c r="D134" s="10">
        <v>2676</v>
      </c>
      <c r="E134" s="10">
        <f t="shared" si="69"/>
        <v>128448</v>
      </c>
      <c r="F134" s="9" t="str">
        <f t="shared" si="68"/>
        <v>STK</v>
      </c>
      <c r="G134" s="24"/>
      <c r="H134" s="24"/>
      <c r="I134" s="24"/>
      <c r="J134" s="32"/>
      <c r="K134" s="32"/>
      <c r="L134" s="9" t="str">
        <f t="shared" si="66"/>
        <v>STK</v>
      </c>
      <c r="M134" s="24"/>
      <c r="N134" s="21" t="str">
        <f t="shared" si="59"/>
        <v>0</v>
      </c>
      <c r="O134" s="25"/>
      <c r="P134" s="21">
        <f t="shared" si="67"/>
        <v>0</v>
      </c>
      <c r="Q134" s="21">
        <f t="shared" si="61"/>
        <v>0</v>
      </c>
      <c r="R134" s="21">
        <f t="shared" si="62"/>
        <v>0</v>
      </c>
      <c r="S134" s="26"/>
      <c r="T134" s="57"/>
      <c r="U134" s="10">
        <f t="shared" si="63"/>
        <v>0</v>
      </c>
    </row>
    <row r="135" spans="1:21" x14ac:dyDescent="0.2">
      <c r="A135" s="12" t="s">
        <v>58</v>
      </c>
      <c r="B135" s="10">
        <v>500</v>
      </c>
      <c r="C135" s="9" t="s">
        <v>61</v>
      </c>
      <c r="D135" s="10">
        <v>320</v>
      </c>
      <c r="E135" s="10">
        <f t="shared" si="69"/>
        <v>160000</v>
      </c>
      <c r="F135" s="9" t="str">
        <f t="shared" si="68"/>
        <v>ML</v>
      </c>
      <c r="G135" s="24"/>
      <c r="H135" s="24"/>
      <c r="I135" s="24"/>
      <c r="J135" s="32"/>
      <c r="K135" s="32"/>
      <c r="L135" s="9" t="str">
        <f t="shared" si="66"/>
        <v>ML</v>
      </c>
      <c r="M135" s="24"/>
      <c r="N135" s="21" t="str">
        <f t="shared" si="59"/>
        <v>0</v>
      </c>
      <c r="O135" s="25"/>
      <c r="P135" s="21">
        <f t="shared" si="67"/>
        <v>0</v>
      </c>
      <c r="Q135" s="21">
        <f t="shared" si="61"/>
        <v>0</v>
      </c>
      <c r="R135" s="21">
        <f t="shared" si="62"/>
        <v>0</v>
      </c>
      <c r="S135" s="26"/>
      <c r="T135" s="57"/>
      <c r="U135" s="10">
        <f t="shared" si="63"/>
        <v>0</v>
      </c>
    </row>
    <row r="136" spans="1:21" x14ac:dyDescent="0.2">
      <c r="A136" s="12" t="s">
        <v>59</v>
      </c>
      <c r="B136" s="10">
        <v>175</v>
      </c>
      <c r="C136" s="9" t="s">
        <v>42</v>
      </c>
      <c r="D136" s="10">
        <v>186</v>
      </c>
      <c r="E136" s="10">
        <f t="shared" si="69"/>
        <v>32550</v>
      </c>
      <c r="F136" s="9" t="str">
        <f t="shared" si="68"/>
        <v>STK</v>
      </c>
      <c r="G136" s="24"/>
      <c r="H136" s="24"/>
      <c r="I136" s="24"/>
      <c r="J136" s="32"/>
      <c r="K136" s="32"/>
      <c r="L136" s="9" t="str">
        <f t="shared" si="66"/>
        <v>STK</v>
      </c>
      <c r="M136" s="24"/>
      <c r="N136" s="21" t="str">
        <f t="shared" si="59"/>
        <v>0</v>
      </c>
      <c r="O136" s="25"/>
      <c r="P136" s="21">
        <f t="shared" si="67"/>
        <v>0</v>
      </c>
      <c r="Q136" s="21">
        <f t="shared" si="61"/>
        <v>0</v>
      </c>
      <c r="R136" s="21">
        <f t="shared" si="62"/>
        <v>0</v>
      </c>
      <c r="S136" s="26"/>
      <c r="T136" s="57"/>
      <c r="U136" s="10">
        <f t="shared" si="63"/>
        <v>0</v>
      </c>
    </row>
    <row r="137" spans="1:21" ht="13.5" thickBot="1" x14ac:dyDescent="0.25">
      <c r="A137" s="48" t="s">
        <v>12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0"/>
      <c r="O137" s="52" t="e">
        <f>(Q137-R137)/Q137</f>
        <v>#DIV/0!</v>
      </c>
      <c r="P137" s="59"/>
      <c r="Q137" s="51">
        <f>SUM(Q122:Q136)</f>
        <v>0</v>
      </c>
      <c r="R137" s="51">
        <f>SUM(R122:R136)</f>
        <v>0</v>
      </c>
      <c r="S137" s="53"/>
      <c r="T137" s="55"/>
      <c r="U137" s="58">
        <f>SUM(U122:U136)</f>
        <v>0</v>
      </c>
    </row>
    <row r="138" spans="1:21" ht="13.5" thickBot="1" x14ac:dyDescent="0.25">
      <c r="S138" s="19"/>
    </row>
    <row r="139" spans="1:21" ht="13.5" thickBot="1" x14ac:dyDescent="0.25">
      <c r="A139" s="16" t="s">
        <v>231</v>
      </c>
      <c r="B139" s="29"/>
      <c r="C139" s="8"/>
      <c r="D139" s="18"/>
      <c r="E139" s="18"/>
      <c r="F139" s="1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27"/>
      <c r="T139" s="54"/>
      <c r="U139" s="17"/>
    </row>
    <row r="140" spans="1:21" x14ac:dyDescent="0.2">
      <c r="A140" s="12" t="s">
        <v>63</v>
      </c>
      <c r="B140" s="37">
        <v>1</v>
      </c>
      <c r="C140" s="37" t="s">
        <v>42</v>
      </c>
      <c r="D140" s="37">
        <v>110</v>
      </c>
      <c r="E140" s="10">
        <f>B140*D140</f>
        <v>110</v>
      </c>
      <c r="F140" s="9" t="str">
        <f>C140</f>
        <v>STK</v>
      </c>
      <c r="G140" s="24"/>
      <c r="H140" s="24"/>
      <c r="I140" s="24"/>
      <c r="J140" s="32"/>
      <c r="K140" s="32"/>
      <c r="L140" s="9" t="str">
        <f t="shared" ref="L140:L141" si="70">C140</f>
        <v>STK</v>
      </c>
      <c r="M140" s="24"/>
      <c r="N140" s="21" t="str">
        <f t="shared" ref="N140:N141" si="71">IF(K140="","0",M140/K140)</f>
        <v>0</v>
      </c>
      <c r="O140" s="25"/>
      <c r="P140" s="21">
        <f t="shared" ref="P140:P141" si="72">M140-(M140*O140)</f>
        <v>0</v>
      </c>
      <c r="Q140" s="21">
        <f t="shared" ref="Q140:Q141" si="73">E140*N140</f>
        <v>0</v>
      </c>
      <c r="R140" s="21">
        <f t="shared" ref="R140:R141" si="74">Q140-(Q140*O140)</f>
        <v>0</v>
      </c>
      <c r="S140" s="26"/>
      <c r="T140" s="57"/>
      <c r="U140" s="10">
        <f t="shared" ref="U140:U141" si="75">IF(T140="Ja",D140*1,0)</f>
        <v>0</v>
      </c>
    </row>
    <row r="141" spans="1:21" x14ac:dyDescent="0.2">
      <c r="A141" s="12" t="s">
        <v>64</v>
      </c>
      <c r="B141" s="37">
        <v>1</v>
      </c>
      <c r="C141" s="37" t="s">
        <v>42</v>
      </c>
      <c r="D141" s="37">
        <v>15</v>
      </c>
      <c r="E141" s="10">
        <f>B141*D141</f>
        <v>15</v>
      </c>
      <c r="F141" s="9" t="str">
        <f t="shared" ref="F141" si="76">C141</f>
        <v>STK</v>
      </c>
      <c r="G141" s="24"/>
      <c r="H141" s="24"/>
      <c r="I141" s="24"/>
      <c r="J141" s="32"/>
      <c r="K141" s="32"/>
      <c r="L141" s="9" t="str">
        <f t="shared" si="70"/>
        <v>STK</v>
      </c>
      <c r="M141" s="24"/>
      <c r="N141" s="21" t="str">
        <f t="shared" si="71"/>
        <v>0</v>
      </c>
      <c r="O141" s="25"/>
      <c r="P141" s="21">
        <f t="shared" si="72"/>
        <v>0</v>
      </c>
      <c r="Q141" s="21">
        <f t="shared" si="73"/>
        <v>0</v>
      </c>
      <c r="R141" s="21">
        <f t="shared" si="74"/>
        <v>0</v>
      </c>
      <c r="S141" s="26"/>
      <c r="T141" s="57"/>
      <c r="U141" s="10">
        <f t="shared" si="75"/>
        <v>0</v>
      </c>
    </row>
    <row r="142" spans="1:21" ht="13.5" thickBot="1" x14ac:dyDescent="0.25">
      <c r="A142" s="48" t="s">
        <v>12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0"/>
      <c r="O142" s="52" t="e">
        <f>(Q142-R142)/Q142</f>
        <v>#DIV/0!</v>
      </c>
      <c r="P142" s="50"/>
      <c r="Q142" s="51">
        <f>SUM(Q140:Q141)</f>
        <v>0</v>
      </c>
      <c r="R142" s="51">
        <f>SUM(R140:R141)</f>
        <v>0</v>
      </c>
      <c r="S142" s="53"/>
      <c r="T142" s="55"/>
      <c r="U142" s="58">
        <f>SUM(U140:U141)</f>
        <v>0</v>
      </c>
    </row>
    <row r="143" spans="1:21" ht="13.5" thickBot="1" x14ac:dyDescent="0.25">
      <c r="S143" s="19"/>
    </row>
    <row r="144" spans="1:21" ht="13.5" thickBot="1" x14ac:dyDescent="0.25">
      <c r="A144" s="16" t="s">
        <v>232</v>
      </c>
      <c r="B144" s="29"/>
      <c r="C144" s="8"/>
      <c r="D144" s="18"/>
      <c r="E144" s="18"/>
      <c r="F144" s="1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27"/>
      <c r="T144" s="54"/>
      <c r="U144" s="17"/>
    </row>
    <row r="145" spans="1:21" x14ac:dyDescent="0.2">
      <c r="A145" s="12" t="s">
        <v>65</v>
      </c>
      <c r="B145" s="37">
        <v>750</v>
      </c>
      <c r="C145" s="37" t="s">
        <v>61</v>
      </c>
      <c r="D145" s="37">
        <v>1080</v>
      </c>
      <c r="E145" s="10">
        <f>B145*D145</f>
        <v>810000</v>
      </c>
      <c r="F145" s="9" t="str">
        <f>C145</f>
        <v>ML</v>
      </c>
      <c r="G145" s="24"/>
      <c r="H145" s="24"/>
      <c r="I145" s="24"/>
      <c r="J145" s="32"/>
      <c r="K145" s="32"/>
      <c r="L145" s="9" t="str">
        <f t="shared" ref="L145:L150" si="77">C145</f>
        <v>ML</v>
      </c>
      <c r="M145" s="24"/>
      <c r="N145" s="21" t="str">
        <f t="shared" ref="N145:N150" si="78">IF(K145="","0",M145/K145)</f>
        <v>0</v>
      </c>
      <c r="O145" s="25"/>
      <c r="P145" s="21">
        <f t="shared" ref="P145:P150" si="79">M145-(M145*O145)</f>
        <v>0</v>
      </c>
      <c r="Q145" s="21">
        <f t="shared" ref="Q145:Q150" si="80">E145*N145</f>
        <v>0</v>
      </c>
      <c r="R145" s="21">
        <f t="shared" ref="R145:R150" si="81">Q145-(Q145*O145)</f>
        <v>0</v>
      </c>
      <c r="S145" s="26"/>
      <c r="T145" s="57"/>
      <c r="U145" s="10">
        <f t="shared" ref="U145:U150" si="82">IF(T145="Ja",D145*1,0)</f>
        <v>0</v>
      </c>
    </row>
    <row r="146" spans="1:21" x14ac:dyDescent="0.2">
      <c r="A146" s="12" t="s">
        <v>66</v>
      </c>
      <c r="B146" s="37">
        <v>150</v>
      </c>
      <c r="C146" s="37" t="s">
        <v>61</v>
      </c>
      <c r="D146" s="37">
        <v>1992</v>
      </c>
      <c r="E146" s="10">
        <f>B146*D146</f>
        <v>298800</v>
      </c>
      <c r="F146" s="9" t="str">
        <f t="shared" ref="F146:F150" si="83">C146</f>
        <v>ML</v>
      </c>
      <c r="G146" s="24"/>
      <c r="H146" s="24"/>
      <c r="I146" s="24"/>
      <c r="J146" s="32"/>
      <c r="K146" s="32"/>
      <c r="L146" s="9" t="str">
        <f t="shared" si="77"/>
        <v>ML</v>
      </c>
      <c r="M146" s="24"/>
      <c r="N146" s="21" t="str">
        <f t="shared" si="78"/>
        <v>0</v>
      </c>
      <c r="O146" s="25"/>
      <c r="P146" s="21">
        <f t="shared" si="79"/>
        <v>0</v>
      </c>
      <c r="Q146" s="21">
        <f t="shared" si="80"/>
        <v>0</v>
      </c>
      <c r="R146" s="21">
        <f t="shared" si="81"/>
        <v>0</v>
      </c>
      <c r="S146" s="26"/>
      <c r="T146" s="57"/>
      <c r="U146" s="10">
        <f t="shared" si="82"/>
        <v>0</v>
      </c>
    </row>
    <row r="147" spans="1:21" x14ac:dyDescent="0.2">
      <c r="A147" s="12" t="s">
        <v>67</v>
      </c>
      <c r="B147" s="37">
        <v>5</v>
      </c>
      <c r="C147" s="37" t="s">
        <v>62</v>
      </c>
      <c r="D147" s="37">
        <v>51</v>
      </c>
      <c r="E147" s="10">
        <f t="shared" ref="E147:E150" si="84">B147*D147</f>
        <v>255</v>
      </c>
      <c r="F147" s="9" t="str">
        <f t="shared" si="83"/>
        <v>L</v>
      </c>
      <c r="G147" s="24"/>
      <c r="H147" s="24"/>
      <c r="I147" s="24"/>
      <c r="J147" s="32"/>
      <c r="K147" s="32"/>
      <c r="L147" s="9" t="str">
        <f t="shared" si="77"/>
        <v>L</v>
      </c>
      <c r="M147" s="24"/>
      <c r="N147" s="21" t="str">
        <f t="shared" si="78"/>
        <v>0</v>
      </c>
      <c r="O147" s="25"/>
      <c r="P147" s="21">
        <f t="shared" si="79"/>
        <v>0</v>
      </c>
      <c r="Q147" s="21">
        <f t="shared" si="80"/>
        <v>0</v>
      </c>
      <c r="R147" s="21">
        <f t="shared" si="81"/>
        <v>0</v>
      </c>
      <c r="S147" s="26"/>
      <c r="T147" s="57"/>
      <c r="U147" s="10">
        <f t="shared" si="82"/>
        <v>0</v>
      </c>
    </row>
    <row r="148" spans="1:21" x14ac:dyDescent="0.2">
      <c r="A148" s="12" t="s">
        <v>68</v>
      </c>
      <c r="B148" s="37">
        <v>250</v>
      </c>
      <c r="C148" s="37" t="s">
        <v>61</v>
      </c>
      <c r="D148" s="37">
        <v>96</v>
      </c>
      <c r="E148" s="10">
        <f t="shared" si="84"/>
        <v>24000</v>
      </c>
      <c r="F148" s="9" t="str">
        <f t="shared" si="83"/>
        <v>ML</v>
      </c>
      <c r="G148" s="24"/>
      <c r="H148" s="24"/>
      <c r="I148" s="24"/>
      <c r="J148" s="32"/>
      <c r="K148" s="32"/>
      <c r="L148" s="9" t="str">
        <f t="shared" si="77"/>
        <v>ML</v>
      </c>
      <c r="M148" s="24"/>
      <c r="N148" s="21" t="str">
        <f t="shared" si="78"/>
        <v>0</v>
      </c>
      <c r="O148" s="25"/>
      <c r="P148" s="21">
        <f t="shared" si="79"/>
        <v>0</v>
      </c>
      <c r="Q148" s="21">
        <f t="shared" si="80"/>
        <v>0</v>
      </c>
      <c r="R148" s="21">
        <f t="shared" si="81"/>
        <v>0</v>
      </c>
      <c r="S148" s="26"/>
      <c r="T148" s="57"/>
      <c r="U148" s="10">
        <f t="shared" si="82"/>
        <v>0</v>
      </c>
    </row>
    <row r="149" spans="1:21" x14ac:dyDescent="0.2">
      <c r="A149" s="12" t="s">
        <v>69</v>
      </c>
      <c r="B149" s="37">
        <v>750</v>
      </c>
      <c r="C149" s="37" t="s">
        <v>61</v>
      </c>
      <c r="D149" s="37">
        <v>501</v>
      </c>
      <c r="E149" s="10">
        <f t="shared" si="84"/>
        <v>375750</v>
      </c>
      <c r="F149" s="9" t="str">
        <f t="shared" si="83"/>
        <v>ML</v>
      </c>
      <c r="G149" s="24"/>
      <c r="H149" s="24"/>
      <c r="I149" s="24"/>
      <c r="J149" s="32"/>
      <c r="K149" s="32"/>
      <c r="L149" s="9" t="str">
        <f t="shared" si="77"/>
        <v>ML</v>
      </c>
      <c r="M149" s="24"/>
      <c r="N149" s="21" t="str">
        <f t="shared" si="78"/>
        <v>0</v>
      </c>
      <c r="O149" s="25"/>
      <c r="P149" s="21">
        <f t="shared" si="79"/>
        <v>0</v>
      </c>
      <c r="Q149" s="21">
        <f t="shared" si="80"/>
        <v>0</v>
      </c>
      <c r="R149" s="21">
        <f t="shared" si="81"/>
        <v>0</v>
      </c>
      <c r="S149" s="26"/>
      <c r="T149" s="57"/>
      <c r="U149" s="10">
        <f t="shared" si="82"/>
        <v>0</v>
      </c>
    </row>
    <row r="150" spans="1:21" x14ac:dyDescent="0.2">
      <c r="A150" s="12" t="s">
        <v>70</v>
      </c>
      <c r="B150" s="37">
        <v>150</v>
      </c>
      <c r="C150" s="37" t="s">
        <v>71</v>
      </c>
      <c r="D150" s="37">
        <v>160</v>
      </c>
      <c r="E150" s="10">
        <f t="shared" si="84"/>
        <v>24000</v>
      </c>
      <c r="F150" s="9" t="str">
        <f t="shared" si="83"/>
        <v>ARK</v>
      </c>
      <c r="G150" s="24"/>
      <c r="H150" s="24"/>
      <c r="I150" s="24"/>
      <c r="J150" s="32"/>
      <c r="K150" s="32"/>
      <c r="L150" s="9" t="str">
        <f t="shared" si="77"/>
        <v>ARK</v>
      </c>
      <c r="M150" s="24"/>
      <c r="N150" s="21" t="str">
        <f t="shared" si="78"/>
        <v>0</v>
      </c>
      <c r="O150" s="25"/>
      <c r="P150" s="21">
        <f t="shared" si="79"/>
        <v>0</v>
      </c>
      <c r="Q150" s="21">
        <f t="shared" si="80"/>
        <v>0</v>
      </c>
      <c r="R150" s="21">
        <f t="shared" si="81"/>
        <v>0</v>
      </c>
      <c r="S150" s="26"/>
      <c r="T150" s="57"/>
      <c r="U150" s="10">
        <f t="shared" si="82"/>
        <v>0</v>
      </c>
    </row>
    <row r="151" spans="1:21" ht="13.5" thickBot="1" x14ac:dyDescent="0.25">
      <c r="A151" s="48" t="s">
        <v>12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0"/>
      <c r="O151" s="52" t="e">
        <f>(Q151-R151)/Q151</f>
        <v>#DIV/0!</v>
      </c>
      <c r="P151" s="50"/>
      <c r="Q151" s="51">
        <f>SUM(Q145:Q150)</f>
        <v>0</v>
      </c>
      <c r="R151" s="51">
        <f>SUM(R145:R150)</f>
        <v>0</v>
      </c>
      <c r="S151" s="53"/>
      <c r="T151" s="55"/>
      <c r="U151" s="58">
        <f>SUM(U145:U150)</f>
        <v>0</v>
      </c>
    </row>
    <row r="152" spans="1:21" ht="13.5" thickBot="1" x14ac:dyDescent="0.25">
      <c r="S152" s="19"/>
    </row>
    <row r="153" spans="1:21" ht="13.5" thickBot="1" x14ac:dyDescent="0.25">
      <c r="A153" s="16" t="s">
        <v>233</v>
      </c>
      <c r="B153" s="29"/>
      <c r="C153" s="8"/>
      <c r="D153" s="18"/>
      <c r="E153" s="18"/>
      <c r="F153" s="1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27"/>
      <c r="T153" s="54"/>
      <c r="U153" s="17"/>
    </row>
    <row r="154" spans="1:21" x14ac:dyDescent="0.2">
      <c r="A154" s="12" t="s">
        <v>26</v>
      </c>
      <c r="B154" s="37">
        <v>1</v>
      </c>
      <c r="C154" s="37" t="s">
        <v>98</v>
      </c>
      <c r="D154" s="37">
        <v>340</v>
      </c>
      <c r="E154" s="10">
        <f>B154*D154</f>
        <v>340</v>
      </c>
      <c r="F154" s="9" t="str">
        <f>C154</f>
        <v>RLL</v>
      </c>
      <c r="G154" s="24"/>
      <c r="H154" s="24"/>
      <c r="I154" s="24"/>
      <c r="J154" s="32"/>
      <c r="K154" s="32"/>
      <c r="L154" s="9" t="str">
        <f t="shared" ref="L154:L172" si="85">C154</f>
        <v>RLL</v>
      </c>
      <c r="M154" s="24"/>
      <c r="N154" s="21" t="str">
        <f t="shared" ref="N154:N172" si="86">IF(K154="","0",M154/K154)</f>
        <v>0</v>
      </c>
      <c r="O154" s="25"/>
      <c r="P154" s="21">
        <f t="shared" ref="P154:P172" si="87">M154-(M154*O154)</f>
        <v>0</v>
      </c>
      <c r="Q154" s="21">
        <f t="shared" ref="Q154:Q172" si="88">E154*N154</f>
        <v>0</v>
      </c>
      <c r="R154" s="21">
        <f t="shared" ref="R154:R172" si="89">Q154-(Q154*O154)</f>
        <v>0</v>
      </c>
      <c r="S154" s="26"/>
      <c r="T154" s="57"/>
      <c r="U154" s="10">
        <f t="shared" ref="U154:U172" si="90">IF(T154="Ja",D154*1,0)</f>
        <v>0</v>
      </c>
    </row>
    <row r="155" spans="1:21" x14ac:dyDescent="0.2">
      <c r="A155" s="12" t="s">
        <v>72</v>
      </c>
      <c r="B155" s="37">
        <v>120</v>
      </c>
      <c r="C155" s="37" t="s">
        <v>61</v>
      </c>
      <c r="D155" s="37">
        <v>1540</v>
      </c>
      <c r="E155" s="10">
        <f>B155*D155</f>
        <v>184800</v>
      </c>
      <c r="F155" s="9" t="str">
        <f t="shared" ref="F155:F161" si="91">C155</f>
        <v>ML</v>
      </c>
      <c r="G155" s="24"/>
      <c r="H155" s="24"/>
      <c r="I155" s="24"/>
      <c r="J155" s="32"/>
      <c r="K155" s="32"/>
      <c r="L155" s="9" t="str">
        <f t="shared" si="85"/>
        <v>ML</v>
      </c>
      <c r="M155" s="24"/>
      <c r="N155" s="21" t="str">
        <f t="shared" si="86"/>
        <v>0</v>
      </c>
      <c r="O155" s="25"/>
      <c r="P155" s="21">
        <f t="shared" si="87"/>
        <v>0</v>
      </c>
      <c r="Q155" s="21">
        <f t="shared" si="88"/>
        <v>0</v>
      </c>
      <c r="R155" s="21">
        <f t="shared" si="89"/>
        <v>0</v>
      </c>
      <c r="S155" s="26"/>
      <c r="T155" s="57"/>
      <c r="U155" s="10">
        <f t="shared" si="90"/>
        <v>0</v>
      </c>
    </row>
    <row r="156" spans="1:21" x14ac:dyDescent="0.2">
      <c r="A156" s="12" t="s">
        <v>73</v>
      </c>
      <c r="B156" s="37">
        <v>1</v>
      </c>
      <c r="C156" s="37" t="s">
        <v>42</v>
      </c>
      <c r="D156" s="37">
        <v>450</v>
      </c>
      <c r="E156" s="10">
        <f t="shared" ref="E156:E161" si="92">B156*D156</f>
        <v>450</v>
      </c>
      <c r="F156" s="9" t="str">
        <f t="shared" si="91"/>
        <v>STK</v>
      </c>
      <c r="G156" s="24"/>
      <c r="H156" s="24"/>
      <c r="I156" s="24"/>
      <c r="J156" s="32"/>
      <c r="K156" s="32"/>
      <c r="L156" s="9" t="str">
        <f t="shared" si="85"/>
        <v>STK</v>
      </c>
      <c r="M156" s="24"/>
      <c r="N156" s="21" t="str">
        <f t="shared" si="86"/>
        <v>0</v>
      </c>
      <c r="O156" s="25"/>
      <c r="P156" s="21">
        <f t="shared" si="87"/>
        <v>0</v>
      </c>
      <c r="Q156" s="21">
        <f t="shared" si="88"/>
        <v>0</v>
      </c>
      <c r="R156" s="21">
        <f t="shared" si="89"/>
        <v>0</v>
      </c>
      <c r="S156" s="26"/>
      <c r="T156" s="57"/>
      <c r="U156" s="10">
        <f t="shared" si="90"/>
        <v>0</v>
      </c>
    </row>
    <row r="157" spans="1:21" x14ac:dyDescent="0.2">
      <c r="A157" s="12" t="s">
        <v>74</v>
      </c>
      <c r="B157" s="37">
        <v>1</v>
      </c>
      <c r="C157" s="37" t="s">
        <v>42</v>
      </c>
      <c r="D157" s="37">
        <v>1230</v>
      </c>
      <c r="E157" s="10">
        <f t="shared" si="92"/>
        <v>1230</v>
      </c>
      <c r="F157" s="9" t="str">
        <f t="shared" si="91"/>
        <v>STK</v>
      </c>
      <c r="G157" s="24"/>
      <c r="H157" s="24"/>
      <c r="I157" s="24"/>
      <c r="J157" s="32"/>
      <c r="K157" s="32"/>
      <c r="L157" s="9" t="str">
        <f t="shared" si="85"/>
        <v>STK</v>
      </c>
      <c r="M157" s="24"/>
      <c r="N157" s="21" t="str">
        <f t="shared" si="86"/>
        <v>0</v>
      </c>
      <c r="O157" s="25"/>
      <c r="P157" s="21">
        <f t="shared" si="87"/>
        <v>0</v>
      </c>
      <c r="Q157" s="21">
        <f t="shared" si="88"/>
        <v>0</v>
      </c>
      <c r="R157" s="21">
        <f t="shared" si="89"/>
        <v>0</v>
      </c>
      <c r="S157" s="26"/>
      <c r="T157" s="57"/>
      <c r="U157" s="10">
        <f t="shared" si="90"/>
        <v>0</v>
      </c>
    </row>
    <row r="158" spans="1:21" x14ac:dyDescent="0.2">
      <c r="A158" s="12" t="s">
        <v>75</v>
      </c>
      <c r="B158" s="37">
        <v>100</v>
      </c>
      <c r="C158" s="37" t="s">
        <v>42</v>
      </c>
      <c r="D158" s="37">
        <v>21</v>
      </c>
      <c r="E158" s="10">
        <f t="shared" si="92"/>
        <v>2100</v>
      </c>
      <c r="F158" s="9" t="str">
        <f t="shared" si="91"/>
        <v>STK</v>
      </c>
      <c r="G158" s="24"/>
      <c r="H158" s="24"/>
      <c r="I158" s="24"/>
      <c r="J158" s="32"/>
      <c r="K158" s="32"/>
      <c r="L158" s="9" t="str">
        <f t="shared" si="85"/>
        <v>STK</v>
      </c>
      <c r="M158" s="24"/>
      <c r="N158" s="21" t="str">
        <f t="shared" si="86"/>
        <v>0</v>
      </c>
      <c r="O158" s="25"/>
      <c r="P158" s="21">
        <f t="shared" si="87"/>
        <v>0</v>
      </c>
      <c r="Q158" s="21">
        <f t="shared" si="88"/>
        <v>0</v>
      </c>
      <c r="R158" s="21">
        <f t="shared" si="89"/>
        <v>0</v>
      </c>
      <c r="S158" s="26"/>
      <c r="T158" s="57"/>
      <c r="U158" s="10">
        <f t="shared" si="90"/>
        <v>0</v>
      </c>
    </row>
    <row r="159" spans="1:21" x14ac:dyDescent="0.2">
      <c r="A159" s="12" t="s">
        <v>89</v>
      </c>
      <c r="B159" s="37">
        <v>1</v>
      </c>
      <c r="C159" s="37" t="s">
        <v>42</v>
      </c>
      <c r="D159" s="37">
        <v>400</v>
      </c>
      <c r="E159" s="10">
        <f t="shared" si="92"/>
        <v>400</v>
      </c>
      <c r="F159" s="9" t="str">
        <f t="shared" si="91"/>
        <v>STK</v>
      </c>
      <c r="G159" s="24"/>
      <c r="H159" s="24"/>
      <c r="I159" s="24"/>
      <c r="J159" s="32"/>
      <c r="K159" s="32"/>
      <c r="L159" s="9" t="str">
        <f t="shared" si="85"/>
        <v>STK</v>
      </c>
      <c r="M159" s="24"/>
      <c r="N159" s="21" t="str">
        <f t="shared" si="86"/>
        <v>0</v>
      </c>
      <c r="O159" s="25"/>
      <c r="P159" s="21">
        <f t="shared" si="87"/>
        <v>0</v>
      </c>
      <c r="Q159" s="21">
        <f t="shared" si="88"/>
        <v>0</v>
      </c>
      <c r="R159" s="21">
        <f t="shared" si="89"/>
        <v>0</v>
      </c>
      <c r="S159" s="26"/>
      <c r="T159" s="57"/>
      <c r="U159" s="10">
        <f t="shared" si="90"/>
        <v>0</v>
      </c>
    </row>
    <row r="160" spans="1:21" x14ac:dyDescent="0.2">
      <c r="A160" s="12" t="s">
        <v>76</v>
      </c>
      <c r="B160" s="37">
        <v>1</v>
      </c>
      <c r="C160" s="37" t="s">
        <v>42</v>
      </c>
      <c r="D160" s="37">
        <v>450</v>
      </c>
      <c r="E160" s="10">
        <f t="shared" si="92"/>
        <v>450</v>
      </c>
      <c r="F160" s="9" t="str">
        <f t="shared" si="91"/>
        <v>STK</v>
      </c>
      <c r="G160" s="24"/>
      <c r="H160" s="24"/>
      <c r="I160" s="24"/>
      <c r="J160" s="32"/>
      <c r="K160" s="32"/>
      <c r="L160" s="9" t="str">
        <f t="shared" si="85"/>
        <v>STK</v>
      </c>
      <c r="M160" s="24"/>
      <c r="N160" s="21" t="str">
        <f t="shared" si="86"/>
        <v>0</v>
      </c>
      <c r="O160" s="25"/>
      <c r="P160" s="21">
        <f t="shared" si="87"/>
        <v>0</v>
      </c>
      <c r="Q160" s="21">
        <f t="shared" si="88"/>
        <v>0</v>
      </c>
      <c r="R160" s="21">
        <f t="shared" si="89"/>
        <v>0</v>
      </c>
      <c r="S160" s="26"/>
      <c r="T160" s="57"/>
      <c r="U160" s="10">
        <f t="shared" si="90"/>
        <v>0</v>
      </c>
    </row>
    <row r="161" spans="1:21" x14ac:dyDescent="0.2">
      <c r="A161" s="12" t="s">
        <v>90</v>
      </c>
      <c r="B161" s="37">
        <v>1</v>
      </c>
      <c r="C161" s="37" t="s">
        <v>42</v>
      </c>
      <c r="D161" s="37">
        <v>1</v>
      </c>
      <c r="E161" s="37">
        <f t="shared" si="92"/>
        <v>1</v>
      </c>
      <c r="F161" s="11" t="str">
        <f t="shared" si="91"/>
        <v>STK</v>
      </c>
      <c r="G161" s="38"/>
      <c r="H161" s="38"/>
      <c r="I161" s="38"/>
      <c r="J161" s="39"/>
      <c r="K161" s="39"/>
      <c r="L161" s="11" t="str">
        <f t="shared" si="85"/>
        <v>STK</v>
      </c>
      <c r="M161" s="38"/>
      <c r="N161" s="21" t="str">
        <f t="shared" si="86"/>
        <v>0</v>
      </c>
      <c r="O161" s="25"/>
      <c r="P161" s="21">
        <f t="shared" si="87"/>
        <v>0</v>
      </c>
      <c r="Q161" s="21">
        <f t="shared" si="88"/>
        <v>0</v>
      </c>
      <c r="R161" s="21">
        <f t="shared" si="89"/>
        <v>0</v>
      </c>
      <c r="S161" s="40"/>
      <c r="T161" s="57"/>
      <c r="U161" s="10">
        <f t="shared" si="90"/>
        <v>0</v>
      </c>
    </row>
    <row r="162" spans="1:21" x14ac:dyDescent="0.2">
      <c r="A162" s="12" t="s">
        <v>91</v>
      </c>
      <c r="B162" s="37">
        <v>1</v>
      </c>
      <c r="C162" s="37" t="s">
        <v>99</v>
      </c>
      <c r="D162" s="37">
        <v>50</v>
      </c>
      <c r="E162" s="10">
        <f>B162*D162</f>
        <v>50</v>
      </c>
      <c r="F162" s="9" t="str">
        <f>C162</f>
        <v>SET</v>
      </c>
      <c r="G162" s="24"/>
      <c r="H162" s="24"/>
      <c r="I162" s="24"/>
      <c r="J162" s="32"/>
      <c r="K162" s="32"/>
      <c r="L162" s="9" t="str">
        <f t="shared" si="85"/>
        <v>SET</v>
      </c>
      <c r="M162" s="24"/>
      <c r="N162" s="21" t="str">
        <f t="shared" si="86"/>
        <v>0</v>
      </c>
      <c r="O162" s="25"/>
      <c r="P162" s="21">
        <f t="shared" si="87"/>
        <v>0</v>
      </c>
      <c r="Q162" s="21">
        <f t="shared" si="88"/>
        <v>0</v>
      </c>
      <c r="R162" s="21">
        <f t="shared" si="89"/>
        <v>0</v>
      </c>
      <c r="S162" s="26"/>
      <c r="T162" s="57"/>
      <c r="U162" s="10">
        <f t="shared" si="90"/>
        <v>0</v>
      </c>
    </row>
    <row r="163" spans="1:21" x14ac:dyDescent="0.2">
      <c r="A163" s="12" t="s">
        <v>77</v>
      </c>
      <c r="B163" s="37">
        <v>1</v>
      </c>
      <c r="C163" s="37" t="s">
        <v>42</v>
      </c>
      <c r="D163" s="37">
        <v>1270</v>
      </c>
      <c r="E163" s="10">
        <f>B163*D163</f>
        <v>1270</v>
      </c>
      <c r="F163" s="9" t="str">
        <f t="shared" ref="F163:F169" si="93">C163</f>
        <v>STK</v>
      </c>
      <c r="G163" s="24"/>
      <c r="H163" s="24"/>
      <c r="I163" s="24"/>
      <c r="J163" s="32"/>
      <c r="K163" s="32"/>
      <c r="L163" s="9" t="str">
        <f t="shared" si="85"/>
        <v>STK</v>
      </c>
      <c r="M163" s="24"/>
      <c r="N163" s="21" t="str">
        <f t="shared" si="86"/>
        <v>0</v>
      </c>
      <c r="O163" s="25"/>
      <c r="P163" s="21">
        <f t="shared" si="87"/>
        <v>0</v>
      </c>
      <c r="Q163" s="21">
        <f t="shared" si="88"/>
        <v>0</v>
      </c>
      <c r="R163" s="21">
        <f t="shared" si="89"/>
        <v>0</v>
      </c>
      <c r="S163" s="26"/>
      <c r="T163" s="57"/>
      <c r="U163" s="10">
        <f t="shared" si="90"/>
        <v>0</v>
      </c>
    </row>
    <row r="164" spans="1:21" x14ac:dyDescent="0.2">
      <c r="A164" s="12" t="s">
        <v>92</v>
      </c>
      <c r="B164" s="37">
        <v>75</v>
      </c>
      <c r="C164" s="37" t="s">
        <v>42</v>
      </c>
      <c r="D164" s="37">
        <v>300</v>
      </c>
      <c r="E164" s="10">
        <f t="shared" ref="E164:E169" si="94">B164*D164</f>
        <v>22500</v>
      </c>
      <c r="F164" s="9" t="str">
        <f t="shared" si="93"/>
        <v>STK</v>
      </c>
      <c r="G164" s="24"/>
      <c r="H164" s="24"/>
      <c r="I164" s="24"/>
      <c r="J164" s="32"/>
      <c r="K164" s="32"/>
      <c r="L164" s="9" t="str">
        <f t="shared" si="85"/>
        <v>STK</v>
      </c>
      <c r="M164" s="24"/>
      <c r="N164" s="21" t="str">
        <f t="shared" si="86"/>
        <v>0</v>
      </c>
      <c r="O164" s="25"/>
      <c r="P164" s="21">
        <f t="shared" si="87"/>
        <v>0</v>
      </c>
      <c r="Q164" s="21">
        <f t="shared" si="88"/>
        <v>0</v>
      </c>
      <c r="R164" s="21">
        <f t="shared" si="89"/>
        <v>0</v>
      </c>
      <c r="S164" s="26"/>
      <c r="T164" s="57"/>
      <c r="U164" s="10">
        <f t="shared" si="90"/>
        <v>0</v>
      </c>
    </row>
    <row r="165" spans="1:21" x14ac:dyDescent="0.2">
      <c r="A165" s="12" t="s">
        <v>93</v>
      </c>
      <c r="B165" s="37">
        <v>80</v>
      </c>
      <c r="C165" s="37" t="s">
        <v>42</v>
      </c>
      <c r="D165" s="37">
        <v>540</v>
      </c>
      <c r="E165" s="10">
        <f t="shared" si="94"/>
        <v>43200</v>
      </c>
      <c r="F165" s="9" t="str">
        <f t="shared" si="93"/>
        <v>STK</v>
      </c>
      <c r="G165" s="24"/>
      <c r="H165" s="24"/>
      <c r="I165" s="24"/>
      <c r="J165" s="32"/>
      <c r="K165" s="32"/>
      <c r="L165" s="9" t="str">
        <f t="shared" si="85"/>
        <v>STK</v>
      </c>
      <c r="M165" s="24"/>
      <c r="N165" s="21" t="str">
        <f t="shared" si="86"/>
        <v>0</v>
      </c>
      <c r="O165" s="25"/>
      <c r="P165" s="21">
        <f t="shared" si="87"/>
        <v>0</v>
      </c>
      <c r="Q165" s="21">
        <f t="shared" si="88"/>
        <v>0</v>
      </c>
      <c r="R165" s="21">
        <f t="shared" si="89"/>
        <v>0</v>
      </c>
      <c r="S165" s="26"/>
      <c r="T165" s="57"/>
      <c r="U165" s="10">
        <f t="shared" si="90"/>
        <v>0</v>
      </c>
    </row>
    <row r="166" spans="1:21" x14ac:dyDescent="0.2">
      <c r="A166" s="12" t="s">
        <v>78</v>
      </c>
      <c r="B166" s="37">
        <v>75</v>
      </c>
      <c r="C166" s="37" t="s">
        <v>42</v>
      </c>
      <c r="D166" s="37">
        <v>2455</v>
      </c>
      <c r="E166" s="10">
        <f t="shared" si="94"/>
        <v>184125</v>
      </c>
      <c r="F166" s="9" t="str">
        <f t="shared" si="93"/>
        <v>STK</v>
      </c>
      <c r="G166" s="24"/>
      <c r="H166" s="24"/>
      <c r="I166" s="24"/>
      <c r="J166" s="32"/>
      <c r="K166" s="32"/>
      <c r="L166" s="9" t="str">
        <f t="shared" si="85"/>
        <v>STK</v>
      </c>
      <c r="M166" s="24"/>
      <c r="N166" s="21" t="str">
        <f t="shared" si="86"/>
        <v>0</v>
      </c>
      <c r="O166" s="25"/>
      <c r="P166" s="21">
        <f t="shared" si="87"/>
        <v>0</v>
      </c>
      <c r="Q166" s="21">
        <f t="shared" si="88"/>
        <v>0</v>
      </c>
      <c r="R166" s="21">
        <f t="shared" si="89"/>
        <v>0</v>
      </c>
      <c r="S166" s="26"/>
      <c r="T166" s="57"/>
      <c r="U166" s="10">
        <f t="shared" si="90"/>
        <v>0</v>
      </c>
    </row>
    <row r="167" spans="1:21" x14ac:dyDescent="0.2">
      <c r="A167" s="12" t="s">
        <v>94</v>
      </c>
      <c r="B167" s="37">
        <v>1</v>
      </c>
      <c r="C167" s="37" t="s">
        <v>42</v>
      </c>
      <c r="D167" s="37">
        <v>700</v>
      </c>
      <c r="E167" s="10">
        <f t="shared" si="94"/>
        <v>700</v>
      </c>
      <c r="F167" s="10" t="str">
        <f t="shared" si="93"/>
        <v>STK</v>
      </c>
      <c r="G167" s="24"/>
      <c r="H167" s="24"/>
      <c r="I167" s="24"/>
      <c r="J167" s="32"/>
      <c r="K167" s="32"/>
      <c r="L167" s="9" t="str">
        <f t="shared" si="85"/>
        <v>STK</v>
      </c>
      <c r="M167" s="24"/>
      <c r="N167" s="21" t="str">
        <f t="shared" si="86"/>
        <v>0</v>
      </c>
      <c r="O167" s="25"/>
      <c r="P167" s="21">
        <f t="shared" si="87"/>
        <v>0</v>
      </c>
      <c r="Q167" s="21">
        <f t="shared" si="88"/>
        <v>0</v>
      </c>
      <c r="R167" s="21">
        <f t="shared" si="89"/>
        <v>0</v>
      </c>
      <c r="S167" s="26"/>
      <c r="T167" s="57"/>
      <c r="U167" s="10">
        <f t="shared" si="90"/>
        <v>0</v>
      </c>
    </row>
    <row r="168" spans="1:21" x14ac:dyDescent="0.2">
      <c r="A168" s="12" t="s">
        <v>95</v>
      </c>
      <c r="B168" s="37">
        <v>1</v>
      </c>
      <c r="C168" s="37" t="s">
        <v>42</v>
      </c>
      <c r="D168" s="37">
        <v>150</v>
      </c>
      <c r="E168" s="10">
        <f t="shared" si="94"/>
        <v>150</v>
      </c>
      <c r="F168" s="9" t="str">
        <f t="shared" si="93"/>
        <v>STK</v>
      </c>
      <c r="G168" s="24"/>
      <c r="H168" s="24"/>
      <c r="I168" s="24"/>
      <c r="J168" s="32"/>
      <c r="K168" s="32"/>
      <c r="L168" s="9" t="str">
        <f t="shared" si="85"/>
        <v>STK</v>
      </c>
      <c r="M168" s="24"/>
      <c r="N168" s="21" t="str">
        <f t="shared" si="86"/>
        <v>0</v>
      </c>
      <c r="O168" s="25"/>
      <c r="P168" s="21">
        <f t="shared" si="87"/>
        <v>0</v>
      </c>
      <c r="Q168" s="21">
        <f t="shared" si="88"/>
        <v>0</v>
      </c>
      <c r="R168" s="21">
        <f t="shared" si="89"/>
        <v>0</v>
      </c>
      <c r="S168" s="26"/>
      <c r="T168" s="57"/>
      <c r="U168" s="10">
        <f t="shared" si="90"/>
        <v>0</v>
      </c>
    </row>
    <row r="169" spans="1:21" x14ac:dyDescent="0.2">
      <c r="A169" s="12" t="s">
        <v>79</v>
      </c>
      <c r="B169" s="37">
        <v>1</v>
      </c>
      <c r="C169" s="37" t="s">
        <v>42</v>
      </c>
      <c r="D169" s="37">
        <v>5830</v>
      </c>
      <c r="E169" s="37">
        <f t="shared" si="94"/>
        <v>5830</v>
      </c>
      <c r="F169" s="11" t="str">
        <f t="shared" si="93"/>
        <v>STK</v>
      </c>
      <c r="G169" s="38"/>
      <c r="H169" s="38"/>
      <c r="I169" s="38"/>
      <c r="J169" s="39"/>
      <c r="K169" s="39"/>
      <c r="L169" s="11" t="str">
        <f t="shared" si="85"/>
        <v>STK</v>
      </c>
      <c r="M169" s="38"/>
      <c r="N169" s="21" t="str">
        <f t="shared" si="86"/>
        <v>0</v>
      </c>
      <c r="O169" s="25"/>
      <c r="P169" s="21">
        <f t="shared" si="87"/>
        <v>0</v>
      </c>
      <c r="Q169" s="21">
        <f t="shared" si="88"/>
        <v>0</v>
      </c>
      <c r="R169" s="21">
        <f t="shared" si="89"/>
        <v>0</v>
      </c>
      <c r="S169" s="40"/>
      <c r="T169" s="57"/>
      <c r="U169" s="10">
        <f t="shared" si="90"/>
        <v>0</v>
      </c>
    </row>
    <row r="170" spans="1:21" x14ac:dyDescent="0.2">
      <c r="A170" s="12" t="s">
        <v>96</v>
      </c>
      <c r="B170" s="37">
        <v>1</v>
      </c>
      <c r="C170" s="37" t="s">
        <v>42</v>
      </c>
      <c r="D170" s="37">
        <v>270</v>
      </c>
      <c r="E170" s="10">
        <f>B170*D170</f>
        <v>270</v>
      </c>
      <c r="F170" s="9" t="str">
        <f>C170</f>
        <v>STK</v>
      </c>
      <c r="G170" s="24"/>
      <c r="H170" s="24"/>
      <c r="I170" s="24"/>
      <c r="J170" s="32"/>
      <c r="K170" s="32"/>
      <c r="L170" s="9" t="str">
        <f t="shared" si="85"/>
        <v>STK</v>
      </c>
      <c r="M170" s="24"/>
      <c r="N170" s="21" t="str">
        <f t="shared" si="86"/>
        <v>0</v>
      </c>
      <c r="O170" s="25"/>
      <c r="P170" s="21">
        <f t="shared" si="87"/>
        <v>0</v>
      </c>
      <c r="Q170" s="21">
        <f t="shared" si="88"/>
        <v>0</v>
      </c>
      <c r="R170" s="21">
        <f t="shared" si="89"/>
        <v>0</v>
      </c>
      <c r="S170" s="26"/>
      <c r="T170" s="57"/>
      <c r="U170" s="10">
        <f t="shared" si="90"/>
        <v>0</v>
      </c>
    </row>
    <row r="171" spans="1:21" x14ac:dyDescent="0.2">
      <c r="A171" s="12" t="s">
        <v>97</v>
      </c>
      <c r="B171" s="37">
        <v>10</v>
      </c>
      <c r="C171" s="37" t="s">
        <v>42</v>
      </c>
      <c r="D171" s="37">
        <v>16</v>
      </c>
      <c r="E171" s="10">
        <f>B171*D171</f>
        <v>160</v>
      </c>
      <c r="F171" s="9" t="str">
        <f t="shared" ref="F171:F172" si="95">C171</f>
        <v>STK</v>
      </c>
      <c r="G171" s="24"/>
      <c r="H171" s="24"/>
      <c r="I171" s="24"/>
      <c r="J171" s="32"/>
      <c r="K171" s="32"/>
      <c r="L171" s="9" t="str">
        <f t="shared" si="85"/>
        <v>STK</v>
      </c>
      <c r="M171" s="24"/>
      <c r="N171" s="21" t="str">
        <f t="shared" si="86"/>
        <v>0</v>
      </c>
      <c r="O171" s="25"/>
      <c r="P171" s="21">
        <f t="shared" si="87"/>
        <v>0</v>
      </c>
      <c r="Q171" s="21">
        <f t="shared" si="88"/>
        <v>0</v>
      </c>
      <c r="R171" s="21">
        <f t="shared" si="89"/>
        <v>0</v>
      </c>
      <c r="S171" s="26"/>
      <c r="T171" s="57"/>
      <c r="U171" s="10">
        <f t="shared" si="90"/>
        <v>0</v>
      </c>
    </row>
    <row r="172" spans="1:21" x14ac:dyDescent="0.2">
      <c r="A172" s="12" t="s">
        <v>80</v>
      </c>
      <c r="B172" s="37">
        <v>30</v>
      </c>
      <c r="C172" s="37" t="s">
        <v>61</v>
      </c>
      <c r="D172" s="37">
        <v>7900</v>
      </c>
      <c r="E172" s="10">
        <f t="shared" ref="E172" si="96">B172*D172</f>
        <v>237000</v>
      </c>
      <c r="F172" s="9" t="str">
        <f t="shared" si="95"/>
        <v>ML</v>
      </c>
      <c r="G172" s="24"/>
      <c r="H172" s="24"/>
      <c r="I172" s="24"/>
      <c r="J172" s="32"/>
      <c r="K172" s="32"/>
      <c r="L172" s="9" t="str">
        <f t="shared" si="85"/>
        <v>ML</v>
      </c>
      <c r="M172" s="24"/>
      <c r="N172" s="21" t="str">
        <f t="shared" si="86"/>
        <v>0</v>
      </c>
      <c r="O172" s="25"/>
      <c r="P172" s="21">
        <f t="shared" si="87"/>
        <v>0</v>
      </c>
      <c r="Q172" s="21">
        <f t="shared" si="88"/>
        <v>0</v>
      </c>
      <c r="R172" s="21">
        <f t="shared" si="89"/>
        <v>0</v>
      </c>
      <c r="S172" s="26"/>
      <c r="T172" s="57"/>
      <c r="U172" s="10">
        <f t="shared" si="90"/>
        <v>0</v>
      </c>
    </row>
    <row r="173" spans="1:21" ht="13.5" thickBot="1" x14ac:dyDescent="0.25">
      <c r="A173" s="48" t="s">
        <v>12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50"/>
      <c r="O173" s="52" t="e">
        <f>(Q173-R173)/Q173</f>
        <v>#DIV/0!</v>
      </c>
      <c r="P173" s="50"/>
      <c r="Q173" s="51">
        <f>SUM(Q154:Q172)</f>
        <v>0</v>
      </c>
      <c r="R173" s="51">
        <f>SUM(R154:R172)</f>
        <v>0</v>
      </c>
      <c r="S173" s="53"/>
      <c r="T173" s="55"/>
      <c r="U173" s="58">
        <f>SUM(U154:U172)</f>
        <v>0</v>
      </c>
    </row>
    <row r="174" spans="1:21" ht="13.5" thickBot="1" x14ac:dyDescent="0.25">
      <c r="S174" s="19"/>
    </row>
    <row r="175" spans="1:21" ht="13.5" thickBot="1" x14ac:dyDescent="0.25">
      <c r="A175" s="16" t="s">
        <v>234</v>
      </c>
      <c r="B175" s="29"/>
      <c r="C175" s="8"/>
      <c r="D175" s="18"/>
      <c r="E175" s="18"/>
      <c r="F175" s="1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27"/>
      <c r="T175" s="54"/>
      <c r="U175" s="17"/>
    </row>
    <row r="176" spans="1:21" x14ac:dyDescent="0.2">
      <c r="A176" s="12" t="s">
        <v>81</v>
      </c>
      <c r="B176" s="37">
        <v>50</v>
      </c>
      <c r="C176" s="37" t="s">
        <v>42</v>
      </c>
      <c r="D176" s="37">
        <v>91</v>
      </c>
      <c r="E176" s="10">
        <f t="shared" ref="E176:E179" si="97">B176*D176</f>
        <v>4550</v>
      </c>
      <c r="F176" s="9" t="str">
        <f>C176</f>
        <v>STK</v>
      </c>
      <c r="G176" s="24"/>
      <c r="H176" s="24"/>
      <c r="I176" s="24"/>
      <c r="J176" s="32"/>
      <c r="K176" s="32"/>
      <c r="L176" s="9" t="str">
        <f t="shared" ref="L176:L179" si="98">C176</f>
        <v>STK</v>
      </c>
      <c r="M176" s="24"/>
      <c r="N176" s="21" t="str">
        <f t="shared" ref="N176:N179" si="99">IF(K176="","0",M176/K176)</f>
        <v>0</v>
      </c>
      <c r="O176" s="25"/>
      <c r="P176" s="21">
        <f t="shared" ref="P176:P179" si="100">M176-(M176*O176)</f>
        <v>0</v>
      </c>
      <c r="Q176" s="21">
        <f t="shared" ref="Q176:Q179" si="101">E176*N176</f>
        <v>0</v>
      </c>
      <c r="R176" s="21">
        <f t="shared" ref="R176:R179" si="102">Q176-(Q176*O176)</f>
        <v>0</v>
      </c>
      <c r="S176" s="26"/>
      <c r="T176" s="57"/>
      <c r="U176" s="10">
        <f t="shared" ref="U176:U179" si="103">IF(T176="Ja",D176*1,0)</f>
        <v>0</v>
      </c>
    </row>
    <row r="177" spans="1:21" x14ac:dyDescent="0.2">
      <c r="A177" s="12" t="s">
        <v>100</v>
      </c>
      <c r="B177" s="37">
        <v>50</v>
      </c>
      <c r="C177" s="37" t="s">
        <v>42</v>
      </c>
      <c r="D177" s="37">
        <v>63</v>
      </c>
      <c r="E177" s="10">
        <f t="shared" si="97"/>
        <v>3150</v>
      </c>
      <c r="F177" s="9" t="str">
        <f t="shared" ref="F177:F179" si="104">C177</f>
        <v>STK</v>
      </c>
      <c r="G177" s="24"/>
      <c r="H177" s="24"/>
      <c r="I177" s="24"/>
      <c r="J177" s="32"/>
      <c r="K177" s="32"/>
      <c r="L177" s="9" t="str">
        <f t="shared" si="98"/>
        <v>STK</v>
      </c>
      <c r="M177" s="24"/>
      <c r="N177" s="21" t="str">
        <f t="shared" si="99"/>
        <v>0</v>
      </c>
      <c r="O177" s="25"/>
      <c r="P177" s="21">
        <f t="shared" si="100"/>
        <v>0</v>
      </c>
      <c r="Q177" s="21">
        <f t="shared" si="101"/>
        <v>0</v>
      </c>
      <c r="R177" s="21">
        <f t="shared" si="102"/>
        <v>0</v>
      </c>
      <c r="S177" s="26"/>
      <c r="T177" s="57"/>
      <c r="U177" s="10">
        <f t="shared" si="103"/>
        <v>0</v>
      </c>
    </row>
    <row r="178" spans="1:21" x14ac:dyDescent="0.2">
      <c r="A178" s="12" t="s">
        <v>101</v>
      </c>
      <c r="B178" s="37">
        <v>1</v>
      </c>
      <c r="C178" s="37" t="s">
        <v>102</v>
      </c>
      <c r="D178" s="37">
        <v>6</v>
      </c>
      <c r="E178" s="10">
        <f t="shared" si="97"/>
        <v>6</v>
      </c>
      <c r="F178" s="9" t="str">
        <f t="shared" si="104"/>
        <v>KIT</v>
      </c>
      <c r="G178" s="24"/>
      <c r="H178" s="24"/>
      <c r="I178" s="24"/>
      <c r="J178" s="32"/>
      <c r="K178" s="32"/>
      <c r="L178" s="9" t="str">
        <f t="shared" si="98"/>
        <v>KIT</v>
      </c>
      <c r="M178" s="24"/>
      <c r="N178" s="21" t="str">
        <f t="shared" si="99"/>
        <v>0</v>
      </c>
      <c r="O178" s="25"/>
      <c r="P178" s="21">
        <f t="shared" si="100"/>
        <v>0</v>
      </c>
      <c r="Q178" s="21">
        <f t="shared" si="101"/>
        <v>0</v>
      </c>
      <c r="R178" s="21">
        <f t="shared" si="102"/>
        <v>0</v>
      </c>
      <c r="S178" s="26"/>
      <c r="T178" s="57"/>
      <c r="U178" s="10">
        <f t="shared" si="103"/>
        <v>0</v>
      </c>
    </row>
    <row r="179" spans="1:21" x14ac:dyDescent="0.2">
      <c r="A179" s="12" t="s">
        <v>82</v>
      </c>
      <c r="B179" s="37">
        <v>1</v>
      </c>
      <c r="C179" s="37" t="s">
        <v>42</v>
      </c>
      <c r="D179" s="37">
        <v>1020</v>
      </c>
      <c r="E179" s="10">
        <f t="shared" si="97"/>
        <v>1020</v>
      </c>
      <c r="F179" s="9" t="str">
        <f t="shared" si="104"/>
        <v>STK</v>
      </c>
      <c r="G179" s="24"/>
      <c r="H179" s="24"/>
      <c r="I179" s="24"/>
      <c r="J179" s="32"/>
      <c r="K179" s="32"/>
      <c r="L179" s="9" t="str">
        <f t="shared" si="98"/>
        <v>STK</v>
      </c>
      <c r="M179" s="24"/>
      <c r="N179" s="21" t="str">
        <f t="shared" si="99"/>
        <v>0</v>
      </c>
      <c r="O179" s="24"/>
      <c r="P179" s="21">
        <f t="shared" si="100"/>
        <v>0</v>
      </c>
      <c r="Q179" s="21">
        <f t="shared" si="101"/>
        <v>0</v>
      </c>
      <c r="R179" s="21">
        <f t="shared" si="102"/>
        <v>0</v>
      </c>
      <c r="S179" s="40"/>
      <c r="T179" s="24"/>
      <c r="U179" s="10">
        <f t="shared" si="103"/>
        <v>0</v>
      </c>
    </row>
    <row r="180" spans="1:21" ht="13.5" thickBot="1" x14ac:dyDescent="0.25">
      <c r="A180" s="48" t="s">
        <v>12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50"/>
      <c r="O180" s="52" t="e">
        <f>(Q180-R180)/Q180</f>
        <v>#DIV/0!</v>
      </c>
      <c r="P180" s="50"/>
      <c r="Q180" s="51">
        <f>SUM(Q176:Q179)</f>
        <v>0</v>
      </c>
      <c r="R180" s="51">
        <f>SUM(R176:R179)</f>
        <v>0</v>
      </c>
      <c r="S180" s="53"/>
      <c r="T180" s="55"/>
      <c r="U180" s="58">
        <f>SUM(U176:U179)</f>
        <v>0</v>
      </c>
    </row>
    <row r="181" spans="1:21" ht="13.5" thickBot="1" x14ac:dyDescent="0.25">
      <c r="S181" s="19"/>
    </row>
    <row r="182" spans="1:21" ht="13.5" thickBot="1" x14ac:dyDescent="0.25">
      <c r="A182" s="16" t="s">
        <v>225</v>
      </c>
      <c r="B182" s="29"/>
      <c r="C182" s="8"/>
      <c r="D182" s="18"/>
      <c r="E182" s="18"/>
      <c r="F182" s="1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27"/>
      <c r="T182" s="54"/>
      <c r="U182" s="17"/>
    </row>
    <row r="183" spans="1:21" x14ac:dyDescent="0.2">
      <c r="A183" s="12" t="s">
        <v>193</v>
      </c>
      <c r="B183" s="37">
        <v>1</v>
      </c>
      <c r="C183" s="37" t="s">
        <v>42</v>
      </c>
      <c r="D183" s="37">
        <v>1200</v>
      </c>
      <c r="E183" s="10">
        <f>B183*D183</f>
        <v>1200</v>
      </c>
      <c r="F183" s="9" t="str">
        <f>C183</f>
        <v>STK</v>
      </c>
      <c r="G183" s="24"/>
      <c r="H183" s="24"/>
      <c r="I183" s="24"/>
      <c r="J183" s="32"/>
      <c r="K183" s="32"/>
      <c r="L183" s="9" t="str">
        <f t="shared" ref="L183:L214" si="105">C183</f>
        <v>STK</v>
      </c>
      <c r="M183" s="24"/>
      <c r="N183" s="21" t="str">
        <f t="shared" ref="N183:N214" si="106">IF(K183="","0",M183/K183)</f>
        <v>0</v>
      </c>
      <c r="O183" s="25"/>
      <c r="P183" s="21">
        <f t="shared" ref="P183:P214" si="107">M183-(M183*O183)</f>
        <v>0</v>
      </c>
      <c r="Q183" s="21">
        <f t="shared" ref="Q183:Q214" si="108">E183*N183</f>
        <v>0</v>
      </c>
      <c r="R183" s="21">
        <f t="shared" ref="R183:R214" si="109">Q183-(Q183*O183)</f>
        <v>0</v>
      </c>
      <c r="S183" s="26"/>
      <c r="T183" s="57"/>
      <c r="U183" s="10">
        <f t="shared" ref="U183:U214" si="110">IF(T183="Ja",D183*1,0)</f>
        <v>0</v>
      </c>
    </row>
    <row r="184" spans="1:21" x14ac:dyDescent="0.2">
      <c r="A184" s="12" t="s">
        <v>194</v>
      </c>
      <c r="B184" s="37">
        <v>25</v>
      </c>
      <c r="C184" s="37" t="s">
        <v>42</v>
      </c>
      <c r="D184" s="37">
        <v>40</v>
      </c>
      <c r="E184" s="10">
        <f>B184*D184</f>
        <v>1000</v>
      </c>
      <c r="F184" s="9" t="str">
        <f t="shared" ref="F184:F190" si="111">C184</f>
        <v>STK</v>
      </c>
      <c r="G184" s="24"/>
      <c r="H184" s="24"/>
      <c r="I184" s="24"/>
      <c r="J184" s="32"/>
      <c r="K184" s="32"/>
      <c r="L184" s="9" t="str">
        <f t="shared" si="105"/>
        <v>STK</v>
      </c>
      <c r="M184" s="24"/>
      <c r="N184" s="21" t="str">
        <f t="shared" si="106"/>
        <v>0</v>
      </c>
      <c r="O184" s="25"/>
      <c r="P184" s="21">
        <f t="shared" si="107"/>
        <v>0</v>
      </c>
      <c r="Q184" s="21">
        <f t="shared" si="108"/>
        <v>0</v>
      </c>
      <c r="R184" s="21">
        <f t="shared" si="109"/>
        <v>0</v>
      </c>
      <c r="S184" s="26"/>
      <c r="T184" s="57"/>
      <c r="U184" s="10">
        <f t="shared" si="110"/>
        <v>0</v>
      </c>
    </row>
    <row r="185" spans="1:21" x14ac:dyDescent="0.2">
      <c r="A185" s="12" t="s">
        <v>195</v>
      </c>
      <c r="B185" s="37">
        <v>25</v>
      </c>
      <c r="C185" s="37" t="s">
        <v>42</v>
      </c>
      <c r="D185" s="37">
        <v>192</v>
      </c>
      <c r="E185" s="10">
        <f t="shared" ref="E185:E190" si="112">B185*D185</f>
        <v>4800</v>
      </c>
      <c r="F185" s="9" t="str">
        <f t="shared" si="111"/>
        <v>STK</v>
      </c>
      <c r="G185" s="24"/>
      <c r="H185" s="24"/>
      <c r="I185" s="24"/>
      <c r="J185" s="32"/>
      <c r="K185" s="32"/>
      <c r="L185" s="9" t="str">
        <f t="shared" si="105"/>
        <v>STK</v>
      </c>
      <c r="M185" s="24"/>
      <c r="N185" s="21" t="str">
        <f t="shared" si="106"/>
        <v>0</v>
      </c>
      <c r="O185" s="25"/>
      <c r="P185" s="21">
        <f t="shared" si="107"/>
        <v>0</v>
      </c>
      <c r="Q185" s="21">
        <f t="shared" si="108"/>
        <v>0</v>
      </c>
      <c r="R185" s="21">
        <f t="shared" si="109"/>
        <v>0</v>
      </c>
      <c r="S185" s="26"/>
      <c r="T185" s="57"/>
      <c r="U185" s="10">
        <f t="shared" si="110"/>
        <v>0</v>
      </c>
    </row>
    <row r="186" spans="1:21" x14ac:dyDescent="0.2">
      <c r="A186" s="12" t="s">
        <v>196</v>
      </c>
      <c r="B186" s="37">
        <v>25</v>
      </c>
      <c r="C186" s="37" t="s">
        <v>42</v>
      </c>
      <c r="D186" s="37">
        <v>96</v>
      </c>
      <c r="E186" s="10">
        <f t="shared" si="112"/>
        <v>2400</v>
      </c>
      <c r="F186" s="9" t="str">
        <f t="shared" si="111"/>
        <v>STK</v>
      </c>
      <c r="G186" s="24"/>
      <c r="H186" s="24"/>
      <c r="I186" s="24"/>
      <c r="J186" s="32"/>
      <c r="K186" s="32"/>
      <c r="L186" s="9" t="str">
        <f t="shared" si="105"/>
        <v>STK</v>
      </c>
      <c r="M186" s="24"/>
      <c r="N186" s="21" t="str">
        <f t="shared" si="106"/>
        <v>0</v>
      </c>
      <c r="O186" s="25"/>
      <c r="P186" s="21">
        <f t="shared" si="107"/>
        <v>0</v>
      </c>
      <c r="Q186" s="21">
        <f t="shared" si="108"/>
        <v>0</v>
      </c>
      <c r="R186" s="21">
        <f t="shared" si="109"/>
        <v>0</v>
      </c>
      <c r="S186" s="26"/>
      <c r="T186" s="57"/>
      <c r="U186" s="10">
        <f t="shared" si="110"/>
        <v>0</v>
      </c>
    </row>
    <row r="187" spans="1:21" x14ac:dyDescent="0.2">
      <c r="A187" s="12" t="s">
        <v>197</v>
      </c>
      <c r="B187" s="37">
        <v>25</v>
      </c>
      <c r="C187" s="37" t="s">
        <v>42</v>
      </c>
      <c r="D187" s="37">
        <v>100</v>
      </c>
      <c r="E187" s="10">
        <f t="shared" si="112"/>
        <v>2500</v>
      </c>
      <c r="F187" s="9" t="str">
        <f t="shared" si="111"/>
        <v>STK</v>
      </c>
      <c r="G187" s="24"/>
      <c r="H187" s="24"/>
      <c r="I187" s="24"/>
      <c r="J187" s="32"/>
      <c r="K187" s="32"/>
      <c r="L187" s="9" t="str">
        <f t="shared" si="105"/>
        <v>STK</v>
      </c>
      <c r="M187" s="24"/>
      <c r="N187" s="21" t="str">
        <f t="shared" si="106"/>
        <v>0</v>
      </c>
      <c r="O187" s="25"/>
      <c r="P187" s="21">
        <f t="shared" si="107"/>
        <v>0</v>
      </c>
      <c r="Q187" s="21">
        <f t="shared" si="108"/>
        <v>0</v>
      </c>
      <c r="R187" s="21">
        <f t="shared" si="109"/>
        <v>0</v>
      </c>
      <c r="S187" s="26"/>
      <c r="T187" s="57"/>
      <c r="U187" s="10">
        <f t="shared" si="110"/>
        <v>0</v>
      </c>
    </row>
    <row r="188" spans="1:21" x14ac:dyDescent="0.2">
      <c r="A188" s="12" t="s">
        <v>198</v>
      </c>
      <c r="B188" s="37">
        <v>1</v>
      </c>
      <c r="C188" s="37" t="s">
        <v>42</v>
      </c>
      <c r="D188" s="37">
        <v>4</v>
      </c>
      <c r="E188" s="10">
        <f t="shared" si="112"/>
        <v>4</v>
      </c>
      <c r="F188" s="9" t="str">
        <f t="shared" si="111"/>
        <v>STK</v>
      </c>
      <c r="G188" s="24"/>
      <c r="H188" s="24"/>
      <c r="I188" s="24"/>
      <c r="J188" s="32"/>
      <c r="K188" s="32"/>
      <c r="L188" s="9" t="str">
        <f t="shared" si="105"/>
        <v>STK</v>
      </c>
      <c r="M188" s="24"/>
      <c r="N188" s="21" t="str">
        <f t="shared" si="106"/>
        <v>0</v>
      </c>
      <c r="O188" s="25"/>
      <c r="P188" s="21">
        <f t="shared" si="107"/>
        <v>0</v>
      </c>
      <c r="Q188" s="21">
        <f t="shared" si="108"/>
        <v>0</v>
      </c>
      <c r="R188" s="21">
        <f t="shared" si="109"/>
        <v>0</v>
      </c>
      <c r="S188" s="26"/>
      <c r="T188" s="57"/>
      <c r="U188" s="10">
        <f t="shared" si="110"/>
        <v>0</v>
      </c>
    </row>
    <row r="189" spans="1:21" x14ac:dyDescent="0.2">
      <c r="A189" s="12" t="s">
        <v>199</v>
      </c>
      <c r="B189" s="37">
        <v>50</v>
      </c>
      <c r="C189" s="37" t="s">
        <v>42</v>
      </c>
      <c r="D189" s="37">
        <v>52</v>
      </c>
      <c r="E189" s="10">
        <f t="shared" si="112"/>
        <v>2600</v>
      </c>
      <c r="F189" s="9" t="str">
        <f t="shared" si="111"/>
        <v>STK</v>
      </c>
      <c r="G189" s="24"/>
      <c r="H189" s="24"/>
      <c r="I189" s="24"/>
      <c r="J189" s="32"/>
      <c r="K189" s="32"/>
      <c r="L189" s="9" t="str">
        <f t="shared" si="105"/>
        <v>STK</v>
      </c>
      <c r="M189" s="24"/>
      <c r="N189" s="21" t="str">
        <f t="shared" si="106"/>
        <v>0</v>
      </c>
      <c r="O189" s="25"/>
      <c r="P189" s="21">
        <f t="shared" si="107"/>
        <v>0</v>
      </c>
      <c r="Q189" s="21">
        <f t="shared" si="108"/>
        <v>0</v>
      </c>
      <c r="R189" s="21">
        <f t="shared" si="109"/>
        <v>0</v>
      </c>
      <c r="S189" s="26"/>
      <c r="T189" s="57"/>
      <c r="U189" s="10">
        <f t="shared" si="110"/>
        <v>0</v>
      </c>
    </row>
    <row r="190" spans="1:21" x14ac:dyDescent="0.2">
      <c r="A190" s="12" t="s">
        <v>200</v>
      </c>
      <c r="B190" s="37">
        <v>20</v>
      </c>
      <c r="C190" s="37" t="s">
        <v>42</v>
      </c>
      <c r="D190" s="37">
        <v>48</v>
      </c>
      <c r="E190" s="37">
        <f t="shared" si="112"/>
        <v>960</v>
      </c>
      <c r="F190" s="11" t="str">
        <f t="shared" si="111"/>
        <v>STK</v>
      </c>
      <c r="G190" s="38"/>
      <c r="H190" s="38"/>
      <c r="I190" s="38"/>
      <c r="J190" s="39"/>
      <c r="K190" s="39"/>
      <c r="L190" s="11" t="str">
        <f t="shared" si="105"/>
        <v>STK</v>
      </c>
      <c r="M190" s="38"/>
      <c r="N190" s="21" t="str">
        <f t="shared" si="106"/>
        <v>0</v>
      </c>
      <c r="O190" s="25"/>
      <c r="P190" s="21">
        <f t="shared" si="107"/>
        <v>0</v>
      </c>
      <c r="Q190" s="21">
        <f t="shared" si="108"/>
        <v>0</v>
      </c>
      <c r="R190" s="21">
        <f t="shared" si="109"/>
        <v>0</v>
      </c>
      <c r="S190" s="40"/>
      <c r="T190" s="57"/>
      <c r="U190" s="10">
        <f t="shared" si="110"/>
        <v>0</v>
      </c>
    </row>
    <row r="191" spans="1:21" x14ac:dyDescent="0.2">
      <c r="A191" s="12" t="s">
        <v>201</v>
      </c>
      <c r="B191" s="37">
        <v>40</v>
      </c>
      <c r="C191" s="37" t="s">
        <v>42</v>
      </c>
      <c r="D191" s="37">
        <v>252</v>
      </c>
      <c r="E191" s="10">
        <f>B191*D191</f>
        <v>10080</v>
      </c>
      <c r="F191" s="9" t="str">
        <f>C191</f>
        <v>STK</v>
      </c>
      <c r="G191" s="24"/>
      <c r="H191" s="24"/>
      <c r="I191" s="24"/>
      <c r="J191" s="32"/>
      <c r="K191" s="32"/>
      <c r="L191" s="9" t="str">
        <f t="shared" si="105"/>
        <v>STK</v>
      </c>
      <c r="M191" s="24"/>
      <c r="N191" s="21" t="str">
        <f t="shared" si="106"/>
        <v>0</v>
      </c>
      <c r="O191" s="25"/>
      <c r="P191" s="21">
        <f t="shared" si="107"/>
        <v>0</v>
      </c>
      <c r="Q191" s="21">
        <f t="shared" si="108"/>
        <v>0</v>
      </c>
      <c r="R191" s="21">
        <f t="shared" si="109"/>
        <v>0</v>
      </c>
      <c r="S191" s="26"/>
      <c r="T191" s="57"/>
      <c r="U191" s="10">
        <f t="shared" si="110"/>
        <v>0</v>
      </c>
    </row>
    <row r="192" spans="1:21" x14ac:dyDescent="0.2">
      <c r="A192" s="12" t="s">
        <v>202</v>
      </c>
      <c r="B192" s="37">
        <v>28</v>
      </c>
      <c r="C192" s="37" t="s">
        <v>42</v>
      </c>
      <c r="D192" s="37">
        <v>424</v>
      </c>
      <c r="E192" s="10">
        <f>B192*D192</f>
        <v>11872</v>
      </c>
      <c r="F192" s="9" t="str">
        <f t="shared" ref="F192:F199" si="113">C192</f>
        <v>STK</v>
      </c>
      <c r="G192" s="24"/>
      <c r="H192" s="24"/>
      <c r="I192" s="24"/>
      <c r="J192" s="32"/>
      <c r="K192" s="32"/>
      <c r="L192" s="9" t="str">
        <f t="shared" si="105"/>
        <v>STK</v>
      </c>
      <c r="M192" s="24"/>
      <c r="N192" s="21" t="str">
        <f t="shared" si="106"/>
        <v>0</v>
      </c>
      <c r="O192" s="25"/>
      <c r="P192" s="21">
        <f t="shared" si="107"/>
        <v>0</v>
      </c>
      <c r="Q192" s="21">
        <f t="shared" si="108"/>
        <v>0</v>
      </c>
      <c r="R192" s="21">
        <f t="shared" si="109"/>
        <v>0</v>
      </c>
      <c r="S192" s="26"/>
      <c r="T192" s="57"/>
      <c r="U192" s="10">
        <f t="shared" si="110"/>
        <v>0</v>
      </c>
    </row>
    <row r="193" spans="1:21" x14ac:dyDescent="0.2">
      <c r="A193" s="12" t="s">
        <v>203</v>
      </c>
      <c r="B193" s="37">
        <v>42</v>
      </c>
      <c r="C193" s="37" t="s">
        <v>42</v>
      </c>
      <c r="D193" s="37">
        <v>123</v>
      </c>
      <c r="E193" s="10">
        <f t="shared" ref="E193:E199" si="114">B193*D193</f>
        <v>5166</v>
      </c>
      <c r="F193" s="9" t="str">
        <f t="shared" si="113"/>
        <v>STK</v>
      </c>
      <c r="G193" s="24"/>
      <c r="H193" s="24"/>
      <c r="I193" s="24"/>
      <c r="J193" s="32"/>
      <c r="K193" s="32"/>
      <c r="L193" s="9" t="str">
        <f t="shared" si="105"/>
        <v>STK</v>
      </c>
      <c r="M193" s="24"/>
      <c r="N193" s="21" t="str">
        <f t="shared" si="106"/>
        <v>0</v>
      </c>
      <c r="O193" s="25"/>
      <c r="P193" s="21">
        <f t="shared" si="107"/>
        <v>0</v>
      </c>
      <c r="Q193" s="21">
        <f t="shared" si="108"/>
        <v>0</v>
      </c>
      <c r="R193" s="21">
        <f t="shared" si="109"/>
        <v>0</v>
      </c>
      <c r="S193" s="26"/>
      <c r="T193" s="57"/>
      <c r="U193" s="10">
        <f t="shared" si="110"/>
        <v>0</v>
      </c>
    </row>
    <row r="194" spans="1:21" x14ac:dyDescent="0.2">
      <c r="A194" s="12" t="s">
        <v>204</v>
      </c>
      <c r="B194" s="37">
        <v>40</v>
      </c>
      <c r="C194" s="37" t="s">
        <v>42</v>
      </c>
      <c r="D194" s="37">
        <v>348</v>
      </c>
      <c r="E194" s="10">
        <f t="shared" si="114"/>
        <v>13920</v>
      </c>
      <c r="F194" s="9" t="str">
        <f t="shared" si="113"/>
        <v>STK</v>
      </c>
      <c r="G194" s="24"/>
      <c r="H194" s="24"/>
      <c r="I194" s="24"/>
      <c r="J194" s="32"/>
      <c r="K194" s="32"/>
      <c r="L194" s="9" t="str">
        <f t="shared" si="105"/>
        <v>STK</v>
      </c>
      <c r="M194" s="24"/>
      <c r="N194" s="21" t="str">
        <f t="shared" si="106"/>
        <v>0</v>
      </c>
      <c r="O194" s="25"/>
      <c r="P194" s="21">
        <f t="shared" si="107"/>
        <v>0</v>
      </c>
      <c r="Q194" s="21">
        <f t="shared" si="108"/>
        <v>0</v>
      </c>
      <c r="R194" s="21">
        <f t="shared" si="109"/>
        <v>0</v>
      </c>
      <c r="S194" s="26"/>
      <c r="T194" s="57"/>
      <c r="U194" s="10">
        <f t="shared" si="110"/>
        <v>0</v>
      </c>
    </row>
    <row r="195" spans="1:21" x14ac:dyDescent="0.2">
      <c r="A195" s="12" t="s">
        <v>205</v>
      </c>
      <c r="B195" s="37">
        <v>28</v>
      </c>
      <c r="C195" s="37" t="s">
        <v>42</v>
      </c>
      <c r="D195" s="37">
        <v>296</v>
      </c>
      <c r="E195" s="10">
        <f t="shared" si="114"/>
        <v>8288</v>
      </c>
      <c r="F195" s="9" t="str">
        <f t="shared" si="113"/>
        <v>STK</v>
      </c>
      <c r="G195" s="24"/>
      <c r="H195" s="24"/>
      <c r="I195" s="24"/>
      <c r="J195" s="32"/>
      <c r="K195" s="32"/>
      <c r="L195" s="9" t="str">
        <f t="shared" si="105"/>
        <v>STK</v>
      </c>
      <c r="M195" s="24"/>
      <c r="N195" s="21" t="str">
        <f t="shared" si="106"/>
        <v>0</v>
      </c>
      <c r="O195" s="25"/>
      <c r="P195" s="21">
        <f t="shared" si="107"/>
        <v>0</v>
      </c>
      <c r="Q195" s="21">
        <f t="shared" si="108"/>
        <v>0</v>
      </c>
      <c r="R195" s="21">
        <f t="shared" si="109"/>
        <v>0</v>
      </c>
      <c r="S195" s="26"/>
      <c r="T195" s="57"/>
      <c r="U195" s="10">
        <f t="shared" si="110"/>
        <v>0</v>
      </c>
    </row>
    <row r="196" spans="1:21" x14ac:dyDescent="0.2">
      <c r="A196" s="12" t="s">
        <v>206</v>
      </c>
      <c r="B196" s="37">
        <v>36</v>
      </c>
      <c r="C196" s="37" t="s">
        <v>42</v>
      </c>
      <c r="D196" s="37">
        <v>30</v>
      </c>
      <c r="E196" s="10">
        <f t="shared" si="114"/>
        <v>1080</v>
      </c>
      <c r="F196" s="9" t="str">
        <f t="shared" si="113"/>
        <v>STK</v>
      </c>
      <c r="G196" s="24"/>
      <c r="H196" s="24"/>
      <c r="I196" s="24"/>
      <c r="J196" s="32"/>
      <c r="K196" s="32"/>
      <c r="L196" s="9" t="str">
        <f t="shared" si="105"/>
        <v>STK</v>
      </c>
      <c r="M196" s="24"/>
      <c r="N196" s="21" t="str">
        <f t="shared" si="106"/>
        <v>0</v>
      </c>
      <c r="O196" s="25"/>
      <c r="P196" s="21">
        <f t="shared" si="107"/>
        <v>0</v>
      </c>
      <c r="Q196" s="21">
        <f t="shared" si="108"/>
        <v>0</v>
      </c>
      <c r="R196" s="21">
        <f t="shared" si="109"/>
        <v>0</v>
      </c>
      <c r="S196" s="26"/>
      <c r="T196" s="57"/>
      <c r="U196" s="10">
        <f t="shared" si="110"/>
        <v>0</v>
      </c>
    </row>
    <row r="197" spans="1:21" x14ac:dyDescent="0.2">
      <c r="A197" s="12" t="s">
        <v>207</v>
      </c>
      <c r="B197" s="37">
        <v>22</v>
      </c>
      <c r="C197" s="37" t="s">
        <v>42</v>
      </c>
      <c r="D197" s="37">
        <v>453</v>
      </c>
      <c r="E197" s="10">
        <f t="shared" si="114"/>
        <v>9966</v>
      </c>
      <c r="F197" s="9" t="str">
        <f t="shared" si="113"/>
        <v>STK</v>
      </c>
      <c r="G197" s="24"/>
      <c r="H197" s="24"/>
      <c r="I197" s="24"/>
      <c r="J197" s="32"/>
      <c r="K197" s="32"/>
      <c r="L197" s="9" t="str">
        <f t="shared" si="105"/>
        <v>STK</v>
      </c>
      <c r="M197" s="24"/>
      <c r="N197" s="21" t="str">
        <f t="shared" si="106"/>
        <v>0</v>
      </c>
      <c r="O197" s="25"/>
      <c r="P197" s="21">
        <f t="shared" si="107"/>
        <v>0</v>
      </c>
      <c r="Q197" s="21">
        <f t="shared" si="108"/>
        <v>0</v>
      </c>
      <c r="R197" s="21">
        <f t="shared" si="109"/>
        <v>0</v>
      </c>
      <c r="S197" s="26"/>
      <c r="T197" s="57"/>
      <c r="U197" s="10">
        <f t="shared" si="110"/>
        <v>0</v>
      </c>
    </row>
    <row r="198" spans="1:21" x14ac:dyDescent="0.2">
      <c r="A198" s="12" t="s">
        <v>208</v>
      </c>
      <c r="B198" s="37">
        <v>22</v>
      </c>
      <c r="C198" s="37" t="s">
        <v>42</v>
      </c>
      <c r="D198" s="37">
        <v>303</v>
      </c>
      <c r="E198" s="37">
        <f t="shared" si="114"/>
        <v>6666</v>
      </c>
      <c r="F198" s="11" t="str">
        <f t="shared" si="113"/>
        <v>STK</v>
      </c>
      <c r="G198" s="24"/>
      <c r="H198" s="24"/>
      <c r="I198" s="24"/>
      <c r="J198" s="32"/>
      <c r="K198" s="32"/>
      <c r="L198" s="11" t="str">
        <f t="shared" si="105"/>
        <v>STK</v>
      </c>
      <c r="M198" s="24"/>
      <c r="N198" s="21" t="str">
        <f t="shared" si="106"/>
        <v>0</v>
      </c>
      <c r="O198" s="25"/>
      <c r="P198" s="21">
        <f t="shared" si="107"/>
        <v>0</v>
      </c>
      <c r="Q198" s="21">
        <f t="shared" si="108"/>
        <v>0</v>
      </c>
      <c r="R198" s="21">
        <f t="shared" si="109"/>
        <v>0</v>
      </c>
      <c r="S198" s="26"/>
      <c r="T198" s="57"/>
      <c r="U198" s="10">
        <f t="shared" si="110"/>
        <v>0</v>
      </c>
    </row>
    <row r="199" spans="1:21" x14ac:dyDescent="0.2">
      <c r="A199" s="12" t="s">
        <v>209</v>
      </c>
      <c r="B199" s="37">
        <v>21</v>
      </c>
      <c r="C199" s="37" t="s">
        <v>42</v>
      </c>
      <c r="D199" s="37">
        <v>45</v>
      </c>
      <c r="E199" s="37">
        <f t="shared" si="114"/>
        <v>945</v>
      </c>
      <c r="F199" s="11" t="str">
        <f t="shared" si="113"/>
        <v>STK</v>
      </c>
      <c r="G199" s="24"/>
      <c r="H199" s="24"/>
      <c r="I199" s="24"/>
      <c r="J199" s="32"/>
      <c r="K199" s="32"/>
      <c r="L199" s="11" t="str">
        <f t="shared" si="105"/>
        <v>STK</v>
      </c>
      <c r="M199" s="24"/>
      <c r="N199" s="21" t="str">
        <f t="shared" si="106"/>
        <v>0</v>
      </c>
      <c r="O199" s="25"/>
      <c r="P199" s="21">
        <f t="shared" si="107"/>
        <v>0</v>
      </c>
      <c r="Q199" s="21">
        <f t="shared" si="108"/>
        <v>0</v>
      </c>
      <c r="R199" s="21">
        <f t="shared" si="109"/>
        <v>0</v>
      </c>
      <c r="S199" s="26"/>
      <c r="T199" s="57"/>
      <c r="U199" s="10">
        <f t="shared" si="110"/>
        <v>0</v>
      </c>
    </row>
    <row r="200" spans="1:21" x14ac:dyDescent="0.2">
      <c r="A200" s="12" t="s">
        <v>210</v>
      </c>
      <c r="B200" s="37">
        <v>30</v>
      </c>
      <c r="C200" s="37" t="s">
        <v>42</v>
      </c>
      <c r="D200" s="37">
        <v>288</v>
      </c>
      <c r="E200" s="10">
        <f>B200*D200</f>
        <v>8640</v>
      </c>
      <c r="F200" s="9" t="str">
        <f>C200</f>
        <v>STK</v>
      </c>
      <c r="G200" s="24"/>
      <c r="H200" s="24"/>
      <c r="I200" s="24"/>
      <c r="J200" s="32"/>
      <c r="K200" s="32"/>
      <c r="L200" s="9" t="str">
        <f t="shared" si="105"/>
        <v>STK</v>
      </c>
      <c r="M200" s="24"/>
      <c r="N200" s="21" t="str">
        <f t="shared" si="106"/>
        <v>0</v>
      </c>
      <c r="O200" s="25"/>
      <c r="P200" s="21">
        <f t="shared" si="107"/>
        <v>0</v>
      </c>
      <c r="Q200" s="21">
        <f t="shared" si="108"/>
        <v>0</v>
      </c>
      <c r="R200" s="21">
        <f t="shared" si="109"/>
        <v>0</v>
      </c>
      <c r="S200" s="26"/>
      <c r="T200" s="57"/>
      <c r="U200" s="10">
        <f t="shared" si="110"/>
        <v>0</v>
      </c>
    </row>
    <row r="201" spans="1:21" x14ac:dyDescent="0.2">
      <c r="A201" s="12" t="s">
        <v>211</v>
      </c>
      <c r="B201" s="37">
        <v>30</v>
      </c>
      <c r="C201" s="37" t="s">
        <v>42</v>
      </c>
      <c r="D201" s="37">
        <v>216</v>
      </c>
      <c r="E201" s="10">
        <f>B201*D201</f>
        <v>6480</v>
      </c>
      <c r="F201" s="9" t="str">
        <f t="shared" ref="F201:F207" si="115">C201</f>
        <v>STK</v>
      </c>
      <c r="G201" s="24"/>
      <c r="H201" s="24"/>
      <c r="I201" s="24"/>
      <c r="J201" s="32"/>
      <c r="K201" s="32"/>
      <c r="L201" s="9" t="str">
        <f t="shared" si="105"/>
        <v>STK</v>
      </c>
      <c r="M201" s="24"/>
      <c r="N201" s="21" t="str">
        <f t="shared" si="106"/>
        <v>0</v>
      </c>
      <c r="O201" s="25"/>
      <c r="P201" s="21">
        <f t="shared" si="107"/>
        <v>0</v>
      </c>
      <c r="Q201" s="21">
        <f t="shared" si="108"/>
        <v>0</v>
      </c>
      <c r="R201" s="21">
        <f t="shared" si="109"/>
        <v>0</v>
      </c>
      <c r="S201" s="26"/>
      <c r="T201" s="57"/>
      <c r="U201" s="10">
        <f t="shared" si="110"/>
        <v>0</v>
      </c>
    </row>
    <row r="202" spans="1:21" x14ac:dyDescent="0.2">
      <c r="A202" s="12" t="s">
        <v>212</v>
      </c>
      <c r="B202" s="37">
        <v>16</v>
      </c>
      <c r="C202" s="37" t="s">
        <v>42</v>
      </c>
      <c r="D202" s="37">
        <v>180</v>
      </c>
      <c r="E202" s="10">
        <f t="shared" ref="E202:E207" si="116">B202*D202</f>
        <v>2880</v>
      </c>
      <c r="F202" s="9" t="str">
        <f t="shared" si="115"/>
        <v>STK</v>
      </c>
      <c r="G202" s="24"/>
      <c r="H202" s="24"/>
      <c r="I202" s="24"/>
      <c r="J202" s="32"/>
      <c r="K202" s="32"/>
      <c r="L202" s="9" t="str">
        <f t="shared" si="105"/>
        <v>STK</v>
      </c>
      <c r="M202" s="24"/>
      <c r="N202" s="21" t="str">
        <f t="shared" si="106"/>
        <v>0</v>
      </c>
      <c r="O202" s="25"/>
      <c r="P202" s="21">
        <f t="shared" si="107"/>
        <v>0</v>
      </c>
      <c r="Q202" s="21">
        <f t="shared" si="108"/>
        <v>0</v>
      </c>
      <c r="R202" s="21">
        <f t="shared" si="109"/>
        <v>0</v>
      </c>
      <c r="S202" s="26"/>
      <c r="T202" s="57"/>
      <c r="U202" s="10">
        <f t="shared" si="110"/>
        <v>0</v>
      </c>
    </row>
    <row r="203" spans="1:21" x14ac:dyDescent="0.2">
      <c r="A203" s="12" t="s">
        <v>213</v>
      </c>
      <c r="B203" s="37">
        <v>16</v>
      </c>
      <c r="C203" s="37" t="s">
        <v>42</v>
      </c>
      <c r="D203" s="37">
        <v>280</v>
      </c>
      <c r="E203" s="10">
        <f t="shared" si="116"/>
        <v>4480</v>
      </c>
      <c r="F203" s="9" t="str">
        <f t="shared" si="115"/>
        <v>STK</v>
      </c>
      <c r="G203" s="24"/>
      <c r="H203" s="24"/>
      <c r="I203" s="24"/>
      <c r="J203" s="32"/>
      <c r="K203" s="32"/>
      <c r="L203" s="9" t="str">
        <f t="shared" si="105"/>
        <v>STK</v>
      </c>
      <c r="M203" s="24"/>
      <c r="N203" s="21" t="str">
        <f t="shared" si="106"/>
        <v>0</v>
      </c>
      <c r="O203" s="25"/>
      <c r="P203" s="21">
        <f t="shared" si="107"/>
        <v>0</v>
      </c>
      <c r="Q203" s="21">
        <f t="shared" si="108"/>
        <v>0</v>
      </c>
      <c r="R203" s="21">
        <f t="shared" si="109"/>
        <v>0</v>
      </c>
      <c r="S203" s="26"/>
      <c r="T203" s="57"/>
      <c r="U203" s="10">
        <f t="shared" si="110"/>
        <v>0</v>
      </c>
    </row>
    <row r="204" spans="1:21" x14ac:dyDescent="0.2">
      <c r="A204" s="12" t="s">
        <v>214</v>
      </c>
      <c r="B204" s="37">
        <v>24</v>
      </c>
      <c r="C204" s="37" t="s">
        <v>42</v>
      </c>
      <c r="D204" s="37">
        <v>84</v>
      </c>
      <c r="E204" s="10">
        <f t="shared" si="116"/>
        <v>2016</v>
      </c>
      <c r="F204" s="9" t="str">
        <f t="shared" si="115"/>
        <v>STK</v>
      </c>
      <c r="G204" s="24"/>
      <c r="H204" s="24"/>
      <c r="I204" s="24"/>
      <c r="J204" s="32"/>
      <c r="K204" s="32"/>
      <c r="L204" s="9" t="str">
        <f t="shared" si="105"/>
        <v>STK</v>
      </c>
      <c r="M204" s="24"/>
      <c r="N204" s="21" t="str">
        <f t="shared" si="106"/>
        <v>0</v>
      </c>
      <c r="O204" s="25"/>
      <c r="P204" s="21">
        <f t="shared" si="107"/>
        <v>0</v>
      </c>
      <c r="Q204" s="21">
        <f t="shared" si="108"/>
        <v>0</v>
      </c>
      <c r="R204" s="21">
        <f t="shared" si="109"/>
        <v>0</v>
      </c>
      <c r="S204" s="26"/>
      <c r="T204" s="57"/>
      <c r="U204" s="10">
        <f t="shared" si="110"/>
        <v>0</v>
      </c>
    </row>
    <row r="205" spans="1:21" x14ac:dyDescent="0.2">
      <c r="A205" s="12" t="s">
        <v>215</v>
      </c>
      <c r="B205" s="37">
        <v>30</v>
      </c>
      <c r="C205" s="37" t="s">
        <v>42</v>
      </c>
      <c r="D205" s="37">
        <v>234</v>
      </c>
      <c r="E205" s="10">
        <f t="shared" si="116"/>
        <v>7020</v>
      </c>
      <c r="F205" s="9" t="str">
        <f t="shared" si="115"/>
        <v>STK</v>
      </c>
      <c r="G205" s="24"/>
      <c r="H205" s="24"/>
      <c r="I205" s="24"/>
      <c r="J205" s="32"/>
      <c r="K205" s="32"/>
      <c r="L205" s="9" t="str">
        <f t="shared" si="105"/>
        <v>STK</v>
      </c>
      <c r="M205" s="24"/>
      <c r="N205" s="21" t="str">
        <f t="shared" si="106"/>
        <v>0</v>
      </c>
      <c r="O205" s="25"/>
      <c r="P205" s="21">
        <f t="shared" si="107"/>
        <v>0</v>
      </c>
      <c r="Q205" s="21">
        <f t="shared" si="108"/>
        <v>0</v>
      </c>
      <c r="R205" s="21">
        <f t="shared" si="109"/>
        <v>0</v>
      </c>
      <c r="S205" s="26"/>
      <c r="T205" s="57"/>
      <c r="U205" s="10">
        <f t="shared" si="110"/>
        <v>0</v>
      </c>
    </row>
    <row r="206" spans="1:21" x14ac:dyDescent="0.2">
      <c r="A206" s="12" t="s">
        <v>216</v>
      </c>
      <c r="B206" s="37">
        <v>16</v>
      </c>
      <c r="C206" s="37" t="s">
        <v>42</v>
      </c>
      <c r="D206" s="37">
        <v>54</v>
      </c>
      <c r="E206" s="10">
        <f t="shared" si="116"/>
        <v>864</v>
      </c>
      <c r="F206" s="9" t="str">
        <f t="shared" si="115"/>
        <v>STK</v>
      </c>
      <c r="G206" s="24"/>
      <c r="H206" s="24"/>
      <c r="I206" s="24"/>
      <c r="J206" s="32"/>
      <c r="K206" s="32"/>
      <c r="L206" s="9" t="str">
        <f t="shared" si="105"/>
        <v>STK</v>
      </c>
      <c r="M206" s="24"/>
      <c r="N206" s="21" t="str">
        <f t="shared" si="106"/>
        <v>0</v>
      </c>
      <c r="O206" s="25"/>
      <c r="P206" s="21">
        <f t="shared" si="107"/>
        <v>0</v>
      </c>
      <c r="Q206" s="21">
        <f t="shared" si="108"/>
        <v>0</v>
      </c>
      <c r="R206" s="21">
        <f t="shared" si="109"/>
        <v>0</v>
      </c>
      <c r="S206" s="26"/>
      <c r="T206" s="57"/>
      <c r="U206" s="10">
        <f t="shared" si="110"/>
        <v>0</v>
      </c>
    </row>
    <row r="207" spans="1:21" x14ac:dyDescent="0.2">
      <c r="A207" s="12" t="s">
        <v>217</v>
      </c>
      <c r="B207" s="37">
        <v>12</v>
      </c>
      <c r="C207" s="37" t="s">
        <v>42</v>
      </c>
      <c r="D207" s="37">
        <v>156</v>
      </c>
      <c r="E207" s="37">
        <f t="shared" si="116"/>
        <v>1872</v>
      </c>
      <c r="F207" s="11" t="str">
        <f t="shared" si="115"/>
        <v>STK</v>
      </c>
      <c r="G207" s="38"/>
      <c r="H207" s="38"/>
      <c r="I207" s="38"/>
      <c r="J207" s="39"/>
      <c r="K207" s="39"/>
      <c r="L207" s="11" t="str">
        <f t="shared" si="105"/>
        <v>STK</v>
      </c>
      <c r="M207" s="38"/>
      <c r="N207" s="21" t="str">
        <f t="shared" si="106"/>
        <v>0</v>
      </c>
      <c r="O207" s="25"/>
      <c r="P207" s="21">
        <f t="shared" si="107"/>
        <v>0</v>
      </c>
      <c r="Q207" s="21">
        <f t="shared" si="108"/>
        <v>0</v>
      </c>
      <c r="R207" s="21">
        <f t="shared" si="109"/>
        <v>0</v>
      </c>
      <c r="S207" s="40"/>
      <c r="T207" s="57"/>
      <c r="U207" s="10">
        <f t="shared" si="110"/>
        <v>0</v>
      </c>
    </row>
    <row r="208" spans="1:21" x14ac:dyDescent="0.2">
      <c r="A208" s="12" t="s">
        <v>218</v>
      </c>
      <c r="B208" s="37">
        <v>18</v>
      </c>
      <c r="C208" s="37" t="s">
        <v>42</v>
      </c>
      <c r="D208" s="37">
        <v>196</v>
      </c>
      <c r="E208" s="10">
        <f>B208*D208</f>
        <v>3528</v>
      </c>
      <c r="F208" s="9" t="str">
        <f>C208</f>
        <v>STK</v>
      </c>
      <c r="G208" s="24"/>
      <c r="H208" s="24"/>
      <c r="I208" s="24"/>
      <c r="J208" s="32"/>
      <c r="K208" s="32"/>
      <c r="L208" s="9" t="str">
        <f t="shared" si="105"/>
        <v>STK</v>
      </c>
      <c r="M208" s="24"/>
      <c r="N208" s="21" t="str">
        <f t="shared" si="106"/>
        <v>0</v>
      </c>
      <c r="O208" s="25"/>
      <c r="P208" s="21">
        <f t="shared" si="107"/>
        <v>0</v>
      </c>
      <c r="Q208" s="21">
        <f t="shared" si="108"/>
        <v>0</v>
      </c>
      <c r="R208" s="21">
        <f t="shared" si="109"/>
        <v>0</v>
      </c>
      <c r="S208" s="26"/>
      <c r="T208" s="57"/>
      <c r="U208" s="10">
        <f t="shared" si="110"/>
        <v>0</v>
      </c>
    </row>
    <row r="209" spans="1:21" x14ac:dyDescent="0.2">
      <c r="A209" s="12" t="s">
        <v>219</v>
      </c>
      <c r="B209" s="37">
        <v>15</v>
      </c>
      <c r="C209" s="37" t="s">
        <v>42</v>
      </c>
      <c r="D209" s="37">
        <v>132</v>
      </c>
      <c r="E209" s="10">
        <f>B209*D209</f>
        <v>1980</v>
      </c>
      <c r="F209" s="9" t="str">
        <f t="shared" ref="F209:F214" si="117">C209</f>
        <v>STK</v>
      </c>
      <c r="G209" s="24"/>
      <c r="H209" s="24"/>
      <c r="I209" s="24"/>
      <c r="J209" s="32"/>
      <c r="K209" s="32"/>
      <c r="L209" s="9" t="str">
        <f t="shared" si="105"/>
        <v>STK</v>
      </c>
      <c r="M209" s="24"/>
      <c r="N209" s="21" t="str">
        <f t="shared" si="106"/>
        <v>0</v>
      </c>
      <c r="O209" s="25"/>
      <c r="P209" s="21">
        <f t="shared" si="107"/>
        <v>0</v>
      </c>
      <c r="Q209" s="21">
        <f t="shared" si="108"/>
        <v>0</v>
      </c>
      <c r="R209" s="21">
        <f t="shared" si="109"/>
        <v>0</v>
      </c>
      <c r="S209" s="26"/>
      <c r="T209" s="57"/>
      <c r="U209" s="10">
        <f t="shared" si="110"/>
        <v>0</v>
      </c>
    </row>
    <row r="210" spans="1:21" x14ac:dyDescent="0.2">
      <c r="A210" s="12" t="s">
        <v>220</v>
      </c>
      <c r="B210" s="37">
        <v>14</v>
      </c>
      <c r="C210" s="37" t="s">
        <v>42</v>
      </c>
      <c r="D210" s="37">
        <v>72</v>
      </c>
      <c r="E210" s="10">
        <f t="shared" ref="E210:E214" si="118">B210*D210</f>
        <v>1008</v>
      </c>
      <c r="F210" s="9" t="str">
        <f t="shared" si="117"/>
        <v>STK</v>
      </c>
      <c r="G210" s="24"/>
      <c r="H210" s="24"/>
      <c r="I210" s="24"/>
      <c r="J210" s="32"/>
      <c r="K210" s="32"/>
      <c r="L210" s="9" t="str">
        <f t="shared" si="105"/>
        <v>STK</v>
      </c>
      <c r="M210" s="24"/>
      <c r="N210" s="21" t="str">
        <f t="shared" si="106"/>
        <v>0</v>
      </c>
      <c r="O210" s="25"/>
      <c r="P210" s="21">
        <f t="shared" si="107"/>
        <v>0</v>
      </c>
      <c r="Q210" s="21">
        <f t="shared" si="108"/>
        <v>0</v>
      </c>
      <c r="R210" s="21">
        <f t="shared" si="109"/>
        <v>0</v>
      </c>
      <c r="S210" s="26"/>
      <c r="T210" s="57"/>
      <c r="U210" s="10">
        <f t="shared" si="110"/>
        <v>0</v>
      </c>
    </row>
    <row r="211" spans="1:21" x14ac:dyDescent="0.2">
      <c r="A211" s="12" t="s">
        <v>221</v>
      </c>
      <c r="B211" s="37">
        <v>14</v>
      </c>
      <c r="C211" s="37" t="s">
        <v>42</v>
      </c>
      <c r="D211" s="37">
        <v>84</v>
      </c>
      <c r="E211" s="10">
        <f t="shared" si="118"/>
        <v>1176</v>
      </c>
      <c r="F211" s="9" t="str">
        <f t="shared" si="117"/>
        <v>STK</v>
      </c>
      <c r="G211" s="24"/>
      <c r="H211" s="24"/>
      <c r="I211" s="24"/>
      <c r="J211" s="32"/>
      <c r="K211" s="32"/>
      <c r="L211" s="9" t="str">
        <f t="shared" si="105"/>
        <v>STK</v>
      </c>
      <c r="M211" s="24"/>
      <c r="N211" s="21" t="str">
        <f t="shared" si="106"/>
        <v>0</v>
      </c>
      <c r="O211" s="25"/>
      <c r="P211" s="21">
        <f t="shared" si="107"/>
        <v>0</v>
      </c>
      <c r="Q211" s="21">
        <f t="shared" si="108"/>
        <v>0</v>
      </c>
      <c r="R211" s="21">
        <f t="shared" si="109"/>
        <v>0</v>
      </c>
      <c r="S211" s="26"/>
      <c r="T211" s="57"/>
      <c r="U211" s="10">
        <f t="shared" si="110"/>
        <v>0</v>
      </c>
    </row>
    <row r="212" spans="1:21" x14ac:dyDescent="0.2">
      <c r="A212" s="12" t="s">
        <v>222</v>
      </c>
      <c r="B212" s="37">
        <v>12</v>
      </c>
      <c r="C212" s="37" t="s">
        <v>42</v>
      </c>
      <c r="D212" s="37">
        <v>336</v>
      </c>
      <c r="E212" s="10">
        <f t="shared" si="118"/>
        <v>4032</v>
      </c>
      <c r="F212" s="9" t="str">
        <f t="shared" si="117"/>
        <v>STK</v>
      </c>
      <c r="G212" s="24"/>
      <c r="H212" s="24"/>
      <c r="I212" s="24"/>
      <c r="J212" s="32"/>
      <c r="K212" s="32"/>
      <c r="L212" s="9" t="str">
        <f t="shared" si="105"/>
        <v>STK</v>
      </c>
      <c r="M212" s="24"/>
      <c r="N212" s="21" t="str">
        <f t="shared" si="106"/>
        <v>0</v>
      </c>
      <c r="O212" s="25"/>
      <c r="P212" s="21">
        <f t="shared" si="107"/>
        <v>0</v>
      </c>
      <c r="Q212" s="21">
        <f t="shared" si="108"/>
        <v>0</v>
      </c>
      <c r="R212" s="21">
        <f t="shared" si="109"/>
        <v>0</v>
      </c>
      <c r="S212" s="26"/>
      <c r="T212" s="57"/>
      <c r="U212" s="10">
        <f t="shared" si="110"/>
        <v>0</v>
      </c>
    </row>
    <row r="213" spans="1:21" x14ac:dyDescent="0.2">
      <c r="A213" s="12" t="s">
        <v>223</v>
      </c>
      <c r="B213" s="37">
        <v>12</v>
      </c>
      <c r="C213" s="37" t="s">
        <v>42</v>
      </c>
      <c r="D213" s="37">
        <v>288</v>
      </c>
      <c r="E213" s="10">
        <f t="shared" si="118"/>
        <v>3456</v>
      </c>
      <c r="F213" s="9" t="str">
        <f t="shared" si="117"/>
        <v>STK</v>
      </c>
      <c r="G213" s="24"/>
      <c r="H213" s="24"/>
      <c r="I213" s="24"/>
      <c r="J213" s="32"/>
      <c r="K213" s="32"/>
      <c r="L213" s="9" t="str">
        <f t="shared" si="105"/>
        <v>STK</v>
      </c>
      <c r="M213" s="24"/>
      <c r="N213" s="21" t="str">
        <f t="shared" si="106"/>
        <v>0</v>
      </c>
      <c r="O213" s="25"/>
      <c r="P213" s="21">
        <f t="shared" si="107"/>
        <v>0</v>
      </c>
      <c r="Q213" s="21">
        <f t="shared" si="108"/>
        <v>0</v>
      </c>
      <c r="R213" s="21">
        <f t="shared" si="109"/>
        <v>0</v>
      </c>
      <c r="S213" s="26"/>
      <c r="T213" s="57"/>
      <c r="U213" s="10">
        <f t="shared" si="110"/>
        <v>0</v>
      </c>
    </row>
    <row r="214" spans="1:21" x14ac:dyDescent="0.2">
      <c r="A214" s="12" t="s">
        <v>224</v>
      </c>
      <c r="B214" s="37">
        <v>12</v>
      </c>
      <c r="C214" s="37" t="s">
        <v>42</v>
      </c>
      <c r="D214" s="37">
        <v>132</v>
      </c>
      <c r="E214" s="10">
        <f t="shared" si="118"/>
        <v>1584</v>
      </c>
      <c r="F214" s="9" t="str">
        <f t="shared" si="117"/>
        <v>STK</v>
      </c>
      <c r="G214" s="24"/>
      <c r="H214" s="24"/>
      <c r="I214" s="24"/>
      <c r="J214" s="32"/>
      <c r="K214" s="32"/>
      <c r="L214" s="9" t="str">
        <f t="shared" si="105"/>
        <v>STK</v>
      </c>
      <c r="M214" s="24"/>
      <c r="N214" s="21" t="str">
        <f t="shared" si="106"/>
        <v>0</v>
      </c>
      <c r="O214" s="25"/>
      <c r="P214" s="21">
        <f t="shared" si="107"/>
        <v>0</v>
      </c>
      <c r="Q214" s="21">
        <f t="shared" si="108"/>
        <v>0</v>
      </c>
      <c r="R214" s="21">
        <f t="shared" si="109"/>
        <v>0</v>
      </c>
      <c r="S214" s="26"/>
      <c r="T214" s="57"/>
      <c r="U214" s="10">
        <f t="shared" si="110"/>
        <v>0</v>
      </c>
    </row>
    <row r="215" spans="1:21" ht="13.5" thickBot="1" x14ac:dyDescent="0.25">
      <c r="A215" s="48" t="s">
        <v>12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50"/>
      <c r="O215" s="52" t="e">
        <f>(Q215-R215)/Q215</f>
        <v>#DIV/0!</v>
      </c>
      <c r="P215" s="51"/>
      <c r="Q215" s="51">
        <f>SUM(Q183:Q214)</f>
        <v>0</v>
      </c>
      <c r="R215" s="51">
        <f>SUM(R183:R214)</f>
        <v>0</v>
      </c>
      <c r="S215" s="53"/>
      <c r="T215" s="55"/>
      <c r="U215" s="58">
        <f>SUM(U183:U214)</f>
        <v>0</v>
      </c>
    </row>
    <row r="216" spans="1:21" ht="13.5" thickBot="1" x14ac:dyDescent="0.25">
      <c r="A216" s="33"/>
      <c r="B216" s="34"/>
      <c r="C216" s="34"/>
      <c r="D216" s="35"/>
      <c r="E216" s="35"/>
      <c r="F216" s="35"/>
      <c r="G216" s="34"/>
      <c r="H216" s="34"/>
      <c r="I216" s="34"/>
      <c r="J216" s="34"/>
      <c r="K216" s="34"/>
      <c r="L216" s="34"/>
      <c r="M216" s="34"/>
      <c r="N216" s="34"/>
      <c r="O216" s="36"/>
      <c r="P216" s="34"/>
      <c r="Q216" s="34"/>
      <c r="R216" s="19"/>
      <c r="T216" s="34"/>
      <c r="U216" s="34"/>
    </row>
    <row r="217" spans="1:21" ht="13.5" thickBot="1" x14ac:dyDescent="0.25">
      <c r="A217" s="16" t="s">
        <v>235</v>
      </c>
      <c r="B217" s="29"/>
      <c r="C217" s="8"/>
      <c r="D217" s="18"/>
      <c r="E217" s="18"/>
      <c r="F217" s="1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27"/>
      <c r="T217" s="54"/>
      <c r="U217" s="17"/>
    </row>
    <row r="218" spans="1:21" x14ac:dyDescent="0.2">
      <c r="A218" s="12" t="s">
        <v>103</v>
      </c>
      <c r="B218" s="37">
        <v>24</v>
      </c>
      <c r="C218" s="37" t="s">
        <v>42</v>
      </c>
      <c r="D218" s="37">
        <v>96</v>
      </c>
      <c r="E218" s="10">
        <f t="shared" ref="E218:E220" si="119">B218*D218</f>
        <v>2304</v>
      </c>
      <c r="F218" s="9" t="str">
        <f>C218</f>
        <v>STK</v>
      </c>
      <c r="G218" s="24"/>
      <c r="H218" s="24"/>
      <c r="I218" s="24"/>
      <c r="J218" s="32"/>
      <c r="K218" s="32"/>
      <c r="L218" s="9" t="str">
        <f t="shared" ref="L218:L220" si="120">C218</f>
        <v>STK</v>
      </c>
      <c r="M218" s="24"/>
      <c r="N218" s="21" t="str">
        <f t="shared" ref="N218:N220" si="121">IF(K218="","0",M218/K218)</f>
        <v>0</v>
      </c>
      <c r="O218" s="25"/>
      <c r="P218" s="21">
        <f t="shared" ref="P218:P220" si="122">M218-(M218*O218)</f>
        <v>0</v>
      </c>
      <c r="Q218" s="21">
        <f t="shared" ref="Q218:Q220" si="123">E218*N218</f>
        <v>0</v>
      </c>
      <c r="R218" s="21">
        <f t="shared" ref="R218:R220" si="124">Q218-(Q218*O218)</f>
        <v>0</v>
      </c>
      <c r="S218" s="26"/>
      <c r="T218" s="57"/>
      <c r="U218" s="10">
        <f t="shared" ref="U218:U220" si="125">IF(T218="Ja",D218*1,0)</f>
        <v>0</v>
      </c>
    </row>
    <row r="219" spans="1:21" x14ac:dyDescent="0.2">
      <c r="A219" s="12" t="s">
        <v>104</v>
      </c>
      <c r="B219" s="37">
        <v>24</v>
      </c>
      <c r="C219" s="37" t="s">
        <v>42</v>
      </c>
      <c r="D219" s="37">
        <v>60</v>
      </c>
      <c r="E219" s="10">
        <f t="shared" si="119"/>
        <v>1440</v>
      </c>
      <c r="F219" s="9" t="str">
        <f t="shared" ref="F219:F220" si="126">C219</f>
        <v>STK</v>
      </c>
      <c r="G219" s="24"/>
      <c r="H219" s="24"/>
      <c r="I219" s="24"/>
      <c r="J219" s="32"/>
      <c r="K219" s="32"/>
      <c r="L219" s="9" t="str">
        <f t="shared" si="120"/>
        <v>STK</v>
      </c>
      <c r="M219" s="24"/>
      <c r="N219" s="21" t="str">
        <f t="shared" si="121"/>
        <v>0</v>
      </c>
      <c r="O219" s="25"/>
      <c r="P219" s="21">
        <f t="shared" si="122"/>
        <v>0</v>
      </c>
      <c r="Q219" s="21">
        <f t="shared" si="123"/>
        <v>0</v>
      </c>
      <c r="R219" s="21">
        <f t="shared" si="124"/>
        <v>0</v>
      </c>
      <c r="S219" s="26"/>
      <c r="T219" s="57"/>
      <c r="U219" s="10">
        <f t="shared" si="125"/>
        <v>0</v>
      </c>
    </row>
    <row r="220" spans="1:21" x14ac:dyDescent="0.2">
      <c r="A220" s="12" t="s">
        <v>105</v>
      </c>
      <c r="B220" s="37">
        <v>24</v>
      </c>
      <c r="C220" s="37" t="s">
        <v>42</v>
      </c>
      <c r="D220" s="37">
        <v>78</v>
      </c>
      <c r="E220" s="10">
        <f t="shared" si="119"/>
        <v>1872</v>
      </c>
      <c r="F220" s="9" t="str">
        <f t="shared" si="126"/>
        <v>STK</v>
      </c>
      <c r="G220" s="24"/>
      <c r="H220" s="24"/>
      <c r="I220" s="24"/>
      <c r="J220" s="32"/>
      <c r="K220" s="32"/>
      <c r="L220" s="9" t="str">
        <f t="shared" si="120"/>
        <v>STK</v>
      </c>
      <c r="M220" s="24"/>
      <c r="N220" s="21" t="str">
        <f t="shared" si="121"/>
        <v>0</v>
      </c>
      <c r="O220" s="25"/>
      <c r="P220" s="21">
        <f t="shared" si="122"/>
        <v>0</v>
      </c>
      <c r="Q220" s="21">
        <f t="shared" si="123"/>
        <v>0</v>
      </c>
      <c r="R220" s="21">
        <f t="shared" si="124"/>
        <v>0</v>
      </c>
      <c r="S220" s="26"/>
      <c r="T220" s="57"/>
      <c r="U220" s="10">
        <f t="shared" si="125"/>
        <v>0</v>
      </c>
    </row>
    <row r="221" spans="1:21" ht="13.5" thickBot="1" x14ac:dyDescent="0.25">
      <c r="A221" s="48" t="s">
        <v>12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50"/>
      <c r="O221" s="52" t="e">
        <f>(Q221-R221)/Q221</f>
        <v>#DIV/0!</v>
      </c>
      <c r="P221" s="50"/>
      <c r="Q221" s="51">
        <f>SUM(Q218:Q220)</f>
        <v>0</v>
      </c>
      <c r="R221" s="51">
        <f>SUM(R218:R220)</f>
        <v>0</v>
      </c>
      <c r="S221" s="53"/>
      <c r="T221" s="55"/>
      <c r="U221" s="58">
        <f>SUM(U218:U220)</f>
        <v>0</v>
      </c>
    </row>
    <row r="222" spans="1:21" ht="13.5" thickBot="1" x14ac:dyDescent="0.25">
      <c r="S222" s="19"/>
    </row>
    <row r="223" spans="1:21" ht="13.5" thickBot="1" x14ac:dyDescent="0.25">
      <c r="A223" s="22" t="s">
        <v>22</v>
      </c>
      <c r="B223" s="31"/>
      <c r="C223" s="3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56"/>
      <c r="P223" s="20"/>
      <c r="Q223" s="20"/>
      <c r="R223" s="23">
        <f>R26+R77+R119+R137+R142+R151+R173+R180+R215+R221</f>
        <v>0</v>
      </c>
      <c r="S223" s="20"/>
      <c r="T223" s="20"/>
      <c r="U223" s="28">
        <f>U26+U77+U119+U137+U142+U151+U173+U180+U215+U221</f>
        <v>0</v>
      </c>
    </row>
    <row r="224" spans="1:21" x14ac:dyDescent="0.2">
      <c r="S224" s="19"/>
    </row>
    <row r="225" spans="1:19" x14ac:dyDescent="0.2">
      <c r="A225" s="7" t="s">
        <v>16</v>
      </c>
      <c r="S225" s="19"/>
    </row>
    <row r="226" spans="1:19" x14ac:dyDescent="0.2">
      <c r="A226" s="60" t="s">
        <v>17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19"/>
    </row>
    <row r="227" spans="1:19" x14ac:dyDescent="0.2">
      <c r="A227" s="60" t="s">
        <v>19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19"/>
    </row>
    <row r="228" spans="1:19" ht="27.75" customHeight="1" x14ac:dyDescent="0.2">
      <c r="A228" s="60" t="s">
        <v>226</v>
      </c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19"/>
    </row>
    <row r="229" spans="1:19" ht="27.75" customHeight="1" x14ac:dyDescent="0.2">
      <c r="A229" s="60" t="s">
        <v>20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19"/>
    </row>
    <row r="230" spans="1:19" x14ac:dyDescent="0.2">
      <c r="A230" s="60" t="s">
        <v>18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19"/>
    </row>
    <row r="231" spans="1:19" x14ac:dyDescent="0.2">
      <c r="S231" s="19"/>
    </row>
    <row r="232" spans="1:19" x14ac:dyDescent="0.2">
      <c r="S232" s="19"/>
    </row>
    <row r="233" spans="1:19" x14ac:dyDescent="0.2">
      <c r="S233" s="19"/>
    </row>
    <row r="234" spans="1:19" x14ac:dyDescent="0.2">
      <c r="S234" s="19"/>
    </row>
    <row r="235" spans="1:19" x14ac:dyDescent="0.2">
      <c r="S235" s="19"/>
    </row>
    <row r="236" spans="1:19" x14ac:dyDescent="0.2">
      <c r="S236" s="19"/>
    </row>
    <row r="237" spans="1:19" x14ac:dyDescent="0.2">
      <c r="S237" s="19"/>
    </row>
    <row r="238" spans="1:19" x14ac:dyDescent="0.2">
      <c r="S238" s="19"/>
    </row>
    <row r="239" spans="1:19" x14ac:dyDescent="0.2">
      <c r="S239" s="19"/>
    </row>
    <row r="240" spans="1:19" x14ac:dyDescent="0.2">
      <c r="S240" s="19"/>
    </row>
    <row r="241" spans="19:19" x14ac:dyDescent="0.2">
      <c r="S241" s="19"/>
    </row>
    <row r="242" spans="19:19" x14ac:dyDescent="0.2">
      <c r="S242" s="19"/>
    </row>
    <row r="243" spans="19:19" x14ac:dyDescent="0.2">
      <c r="S243" s="19"/>
    </row>
    <row r="244" spans="19:19" x14ac:dyDescent="0.2">
      <c r="S244" s="19"/>
    </row>
    <row r="245" spans="19:19" x14ac:dyDescent="0.2">
      <c r="S245" s="19"/>
    </row>
    <row r="246" spans="19:19" x14ac:dyDescent="0.2">
      <c r="S246" s="19"/>
    </row>
    <row r="247" spans="19:19" x14ac:dyDescent="0.2">
      <c r="S247" s="19"/>
    </row>
    <row r="248" spans="19:19" x14ac:dyDescent="0.2">
      <c r="S248" s="19"/>
    </row>
    <row r="249" spans="19:19" x14ac:dyDescent="0.2">
      <c r="S249" s="19"/>
    </row>
    <row r="250" spans="19:19" x14ac:dyDescent="0.2">
      <c r="S250" s="19"/>
    </row>
    <row r="251" spans="19:19" x14ac:dyDescent="0.2">
      <c r="S251" s="19"/>
    </row>
    <row r="252" spans="19:19" x14ac:dyDescent="0.2">
      <c r="S252" s="19"/>
    </row>
    <row r="253" spans="19:19" x14ac:dyDescent="0.2">
      <c r="S253" s="19"/>
    </row>
    <row r="254" spans="19:19" x14ac:dyDescent="0.2">
      <c r="S254" s="19"/>
    </row>
    <row r="255" spans="19:19" x14ac:dyDescent="0.2">
      <c r="S255" s="19"/>
    </row>
    <row r="256" spans="19:19" x14ac:dyDescent="0.2">
      <c r="S256" s="19"/>
    </row>
    <row r="257" spans="19:19" x14ac:dyDescent="0.2">
      <c r="S257" s="19"/>
    </row>
    <row r="258" spans="19:19" x14ac:dyDescent="0.2">
      <c r="S258" s="19"/>
    </row>
    <row r="259" spans="19:19" x14ac:dyDescent="0.2">
      <c r="S259" s="19"/>
    </row>
    <row r="260" spans="19:19" x14ac:dyDescent="0.2">
      <c r="S260" s="19"/>
    </row>
    <row r="261" spans="19:19" x14ac:dyDescent="0.2">
      <c r="S261" s="19"/>
    </row>
    <row r="262" spans="19:19" x14ac:dyDescent="0.2">
      <c r="S262" s="19"/>
    </row>
    <row r="263" spans="19:19" x14ac:dyDescent="0.2">
      <c r="S263" s="19"/>
    </row>
    <row r="264" spans="19:19" x14ac:dyDescent="0.2">
      <c r="S264" s="19"/>
    </row>
    <row r="265" spans="19:19" x14ac:dyDescent="0.2">
      <c r="S265" s="19"/>
    </row>
    <row r="266" spans="19:19" x14ac:dyDescent="0.2">
      <c r="S266" s="19"/>
    </row>
    <row r="267" spans="19:19" x14ac:dyDescent="0.2">
      <c r="S267" s="19"/>
    </row>
    <row r="268" spans="19:19" x14ac:dyDescent="0.2">
      <c r="S268" s="19"/>
    </row>
    <row r="269" spans="19:19" x14ac:dyDescent="0.2">
      <c r="S269" s="19"/>
    </row>
    <row r="270" spans="19:19" x14ac:dyDescent="0.2">
      <c r="S270" s="19"/>
    </row>
    <row r="271" spans="19:19" x14ac:dyDescent="0.2">
      <c r="S271" s="19"/>
    </row>
    <row r="272" spans="19:19" x14ac:dyDescent="0.2">
      <c r="S272" s="19"/>
    </row>
    <row r="273" spans="19:19" x14ac:dyDescent="0.2">
      <c r="S273" s="19"/>
    </row>
    <row r="274" spans="19:19" x14ac:dyDescent="0.2">
      <c r="S274" s="19"/>
    </row>
    <row r="275" spans="19:19" x14ac:dyDescent="0.2">
      <c r="S275" s="19"/>
    </row>
    <row r="276" spans="19:19" x14ac:dyDescent="0.2">
      <c r="S276" s="19"/>
    </row>
    <row r="277" spans="19:19" x14ac:dyDescent="0.2">
      <c r="S277" s="19"/>
    </row>
    <row r="278" spans="19:19" x14ac:dyDescent="0.2">
      <c r="S278" s="19"/>
    </row>
    <row r="279" spans="19:19" x14ac:dyDescent="0.2">
      <c r="S279" s="19"/>
    </row>
    <row r="280" spans="19:19" x14ac:dyDescent="0.2">
      <c r="S280" s="19"/>
    </row>
    <row r="281" spans="19:19" x14ac:dyDescent="0.2">
      <c r="S281" s="19"/>
    </row>
    <row r="282" spans="19:19" x14ac:dyDescent="0.2">
      <c r="S282" s="19"/>
    </row>
    <row r="283" spans="19:19" x14ac:dyDescent="0.2">
      <c r="S283" s="19"/>
    </row>
    <row r="284" spans="19:19" x14ac:dyDescent="0.2">
      <c r="S284" s="19"/>
    </row>
    <row r="285" spans="19:19" x14ac:dyDescent="0.2">
      <c r="S285" s="19"/>
    </row>
    <row r="286" spans="19:19" x14ac:dyDescent="0.2">
      <c r="S286" s="19"/>
    </row>
    <row r="287" spans="19:19" x14ac:dyDescent="0.2">
      <c r="S287" s="19"/>
    </row>
    <row r="288" spans="19:19" x14ac:dyDescent="0.2">
      <c r="S288" s="19"/>
    </row>
    <row r="289" spans="19:19" x14ac:dyDescent="0.2">
      <c r="S289" s="19"/>
    </row>
    <row r="290" spans="19:19" x14ac:dyDescent="0.2">
      <c r="S290" s="19"/>
    </row>
    <row r="291" spans="19:19" x14ac:dyDescent="0.2">
      <c r="S291" s="19"/>
    </row>
    <row r="292" spans="19:19" x14ac:dyDescent="0.2">
      <c r="S292" s="19"/>
    </row>
    <row r="293" spans="19:19" x14ac:dyDescent="0.2">
      <c r="S293" s="19"/>
    </row>
    <row r="294" spans="19:19" x14ac:dyDescent="0.2">
      <c r="S294" s="19"/>
    </row>
    <row r="295" spans="19:19" x14ac:dyDescent="0.2">
      <c r="S295" s="19"/>
    </row>
    <row r="296" spans="19:19" x14ac:dyDescent="0.2">
      <c r="S296" s="19"/>
    </row>
    <row r="297" spans="19:19" x14ac:dyDescent="0.2">
      <c r="S297" s="19"/>
    </row>
    <row r="298" spans="19:19" x14ac:dyDescent="0.2">
      <c r="S298" s="19"/>
    </row>
    <row r="299" spans="19:19" x14ac:dyDescent="0.2">
      <c r="S299" s="19"/>
    </row>
    <row r="300" spans="19:19" x14ac:dyDescent="0.2">
      <c r="S300" s="19"/>
    </row>
    <row r="301" spans="19:19" x14ac:dyDescent="0.2">
      <c r="S301" s="19"/>
    </row>
    <row r="302" spans="19:19" x14ac:dyDescent="0.2">
      <c r="S302" s="19"/>
    </row>
    <row r="303" spans="19:19" x14ac:dyDescent="0.2">
      <c r="S303" s="19"/>
    </row>
    <row r="304" spans="19:19" x14ac:dyDescent="0.2">
      <c r="S304" s="19"/>
    </row>
    <row r="305" spans="19:19" x14ac:dyDescent="0.2">
      <c r="S305" s="19"/>
    </row>
    <row r="306" spans="19:19" x14ac:dyDescent="0.2">
      <c r="S306" s="19"/>
    </row>
    <row r="307" spans="19:19" x14ac:dyDescent="0.2">
      <c r="S307" s="19"/>
    </row>
    <row r="308" spans="19:19" x14ac:dyDescent="0.2">
      <c r="S308" s="19"/>
    </row>
    <row r="309" spans="19:19" x14ac:dyDescent="0.2">
      <c r="S309" s="19"/>
    </row>
    <row r="310" spans="19:19" x14ac:dyDescent="0.2">
      <c r="S310" s="19"/>
    </row>
  </sheetData>
  <sortState ref="A164:E181">
    <sortCondition ref="A164:A181"/>
  </sortState>
  <mergeCells count="8">
    <mergeCell ref="A229:R229"/>
    <mergeCell ref="A230:R230"/>
    <mergeCell ref="B2:C2"/>
    <mergeCell ref="E2:F2"/>
    <mergeCell ref="K2:L2"/>
    <mergeCell ref="A226:R226"/>
    <mergeCell ref="A227:R227"/>
    <mergeCell ref="A228:R228"/>
  </mergeCells>
  <phoneticPr fontId="0" type="noConversion"/>
  <pageMargins left="0.23622047244094491" right="0.23622047244094491" top="0.39370078740157483" bottom="0.35433070866141736" header="0.31496062992125984" footer="0.31496062992125984"/>
  <pageSetup paperSize="9" scale="85" orientation="landscape" r:id="rId1"/>
  <headerFooter alignWithMargins="0">
    <oddFooter>&amp;C&amp;P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Dentale forbruksvarer</vt:lpstr>
      <vt:lpstr>'Dentale forbruksvarer'!Utskriftsområde</vt:lpstr>
      <vt:lpstr>'Dentale forbruksvarer'!Utskriftstitler</vt:lpstr>
    </vt:vector>
  </TitlesOfParts>
  <Company>Hedmark fylkeskommune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Prisskjema</dc:title>
  <dc:creator>oystein.satrang@hedmark.org</dc:creator>
  <cp:lastModifiedBy>Bjarne Skarpmo</cp:lastModifiedBy>
  <cp:lastPrinted>2012-12-03T09:48:54Z</cp:lastPrinted>
  <dcterms:created xsi:type="dcterms:W3CDTF">2007-04-03T12:40:27Z</dcterms:created>
  <dcterms:modified xsi:type="dcterms:W3CDTF">2017-08-28T09:01:51Z</dcterms:modified>
</cp:coreProperties>
</file>