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G:\Innkjøp\ANSKAFFELSER I TFFK etter 2020 - 2024\KULTUR OG LEVEKÅR\Kultur\Biblioteksystem\Kunngjort konkurransegrunnlag 17 03 2023\"/>
    </mc:Choice>
  </mc:AlternateContent>
  <bookViews>
    <workbookView xWindow="0" yWindow="0" windowWidth="19200" windowHeight="7190" tabRatio="729"/>
  </bookViews>
  <sheets>
    <sheet name="0 Informasjon" sheetId="7" r:id="rId1"/>
    <sheet name="1 Folkebibl + fylkesenheter" sheetId="1" r:id="rId2"/>
    <sheet name="2 Skolebibliotek grunnskole" sheetId="2" r:id="rId3"/>
    <sheet name="3 Skolebibliotek vgs" sheetId="3" r:id="rId4"/>
    <sheet name="4 Opplæring og kurs" sheetId="4" r:id="rId5"/>
    <sheet name="5 Timepriser" sheetId="5" r:id="rId6"/>
    <sheet name="6 Samlet evalueringspris" sheetId="6" r:id="rId7"/>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2" i="2" l="1"/>
  <c r="G72" i="1"/>
  <c r="F72" i="1"/>
  <c r="E72" i="1"/>
  <c r="D72" i="1"/>
  <c r="C72" i="1"/>
  <c r="F22" i="2"/>
  <c r="G22" i="2"/>
  <c r="C38" i="2"/>
  <c r="F10" i="3"/>
  <c r="H72" i="1"/>
  <c r="G42" i="3"/>
  <c r="E42" i="3"/>
  <c r="F6" i="3" s="1"/>
  <c r="F42" i="3"/>
  <c r="D42" i="3"/>
  <c r="F5" i="3" s="1"/>
  <c r="F9" i="3" l="1"/>
  <c r="F12" i="3" s="1"/>
  <c r="F10" i="1"/>
  <c r="F11" i="1"/>
  <c r="F12" i="1"/>
  <c r="F9" i="1"/>
  <c r="E17" i="4" l="1"/>
  <c r="E15" i="4"/>
  <c r="E16" i="4"/>
  <c r="E18" i="4"/>
  <c r="E14" i="4"/>
  <c r="E13" i="4"/>
  <c r="E12" i="4"/>
  <c r="E19" i="4" s="1"/>
  <c r="E71" i="1"/>
  <c r="F71" i="1"/>
  <c r="D71" i="1"/>
  <c r="C71" i="1"/>
  <c r="F6" i="1" l="1"/>
  <c r="F6" i="2"/>
  <c r="F5" i="2"/>
  <c r="F7" i="2" l="1"/>
  <c r="F5" i="1" l="1"/>
  <c r="F15" i="1" s="1"/>
  <c r="C6" i="6" s="1"/>
</calcChain>
</file>

<file path=xl/sharedStrings.xml><?xml version="1.0" encoding="utf-8"?>
<sst xmlns="http://schemas.openxmlformats.org/spreadsheetml/2006/main" count="311" uniqueCount="173">
  <si>
    <t>Navn på leverandør</t>
  </si>
  <si>
    <t xml:space="preserve">Oversikt over arkfaner i dette dokumentet: </t>
  </si>
  <si>
    <t>Kort beskrivelse</t>
  </si>
  <si>
    <t xml:space="preserve">0 Informasjon </t>
  </si>
  <si>
    <t xml:space="preserve">Angivelse av navn på leverandør. En oversikt over innholdet i dokumentet. Generell informasjon til leverandør. Om utfylling og markering av evalueringspris. </t>
  </si>
  <si>
    <t>1 Folkebibl + fylkesenheter</t>
  </si>
  <si>
    <t xml:space="preserve">Omfatter kjøps- og lisenskostnader for folkebibliotek og fylkeskommunale enheter som ikke er skolebibliotek i videregående skoler. Omfatter også integrasjonskostnader for kommunene. </t>
  </si>
  <si>
    <t>2 Skolebibliotek grunnskole</t>
  </si>
  <si>
    <t xml:space="preserve">Omfatter kjøps og lisenskostnader for skolebibliotek i grunnskole. </t>
  </si>
  <si>
    <t>3 Skolebibliotek vgs</t>
  </si>
  <si>
    <t xml:space="preserve">Omfatter kjøps- og lisenskostnader for skolebibliotek i videregående skole. Omfatter også integrasjonskostnader for videregående skoler. </t>
  </si>
  <si>
    <t>4 Opplæring og kurs</t>
  </si>
  <si>
    <t xml:space="preserve">Omfatter kostnader til opplæring ved oppstart og kurs i ettertid. </t>
  </si>
  <si>
    <t>5 Timepriser</t>
  </si>
  <si>
    <t xml:space="preserve">Omfatter timepriser for brukerstøtte ut over det som er inkludert i lisenspris. </t>
  </si>
  <si>
    <t>6 Samlet evalueringspris</t>
  </si>
  <si>
    <t xml:space="preserve">Gir samlet pris til bruk for evaluering av tilbudene. </t>
  </si>
  <si>
    <t>Generell informasjon til leverandør</t>
  </si>
  <si>
    <t>Omfanget vil være avhengig av oppdragsgivers budsjettsituasjon, aktiviteter og andre rammefaktorer. Videre presiseres at angitt omfang ikke er bindende, men kun å betrakte som et veiledende estimat for kontraktsperioden, og oppdragsgiver er ikke forpliktet til å kjøpe noen fastsatt mengde av tjenester eller materiell.</t>
  </si>
  <si>
    <t>Prisskjemaet skal fylles ut i den form det fremstår, endringer eller tillegg av leverandør er ikke tillatt. Pristilbudet skal omfatte alle forhold som fremkommer av konkurransegrunnlaget. Prisene skal inkludere alle kostnader leverandør har knyttet til gjennomføring av leveransen, inkludert gebyrer, avgifter, materiell, reise og opphold med mer. Det skal således ikke påløpe noen kostnad utover pristilbudet. Pris skal oppgis i NOK ekskl. mva.</t>
  </si>
  <si>
    <t xml:space="preserve">For oppstartskostnader og lisenskostnader skal det utarbeides og leveres en detaljert oversikt over omfang av  tjenester som er inkludert i prisen. For eksempel type tjenester, antall tilbudte timer. </t>
  </si>
  <si>
    <t>Om utfylling</t>
  </si>
  <si>
    <t xml:space="preserve">Alle ruter som er gule skal fylles ut av leverandør. </t>
  </si>
  <si>
    <t>priser som tas med i evalueringspris</t>
  </si>
  <si>
    <t>priser som skal oppgis, men IKKE tas med i evalueringspris</t>
  </si>
  <si>
    <t>Om evalueringspris</t>
  </si>
  <si>
    <r>
      <rPr>
        <sz val="11"/>
        <color rgb="FF000000"/>
        <rFont val="Calibri"/>
        <family val="2"/>
      </rPr>
      <t>På hver arkfane er sum den prisen som inkluderes i evaluerings</t>
    </r>
    <r>
      <rPr>
        <sz val="11"/>
        <rFont val="Calibri"/>
        <family val="2"/>
      </rPr>
      <t>pris merket grønt med denne grønnfargen</t>
    </r>
    <r>
      <rPr>
        <sz val="11"/>
        <color theme="1"/>
        <rFont val="Calibri"/>
        <family val="2"/>
      </rPr>
      <t>.</t>
    </r>
  </si>
  <si>
    <t>Kjøps- og lisenskostnader for folkebibliotek og fylkeskommunale enheter</t>
  </si>
  <si>
    <t>Hva</t>
  </si>
  <si>
    <t>Beskrivelse</t>
  </si>
  <si>
    <t>Antall år</t>
  </si>
  <si>
    <t>Total sum</t>
  </si>
  <si>
    <r>
      <rPr>
        <b/>
        <sz val="11"/>
        <color theme="1"/>
        <rFont val="Calibri"/>
        <family val="2"/>
        <scheme val="minor"/>
      </rPr>
      <t>Informasjon til leverandøren</t>
    </r>
    <r>
      <rPr>
        <sz val="11"/>
        <color theme="1"/>
        <rFont val="Calibri"/>
        <family val="2"/>
        <scheme val="minor"/>
      </rPr>
      <t xml:space="preserve">
Det er knyttet usikkerhet til hvor mange av kommunene som har de ulike systemene. Det er også usikkerhet om hvor mange som vil ønske en integrasjon. Multiplikatoren er basert på et estimat for å kunne sammenligne priser mellom leverandørene og er ikke bindene med tanke på antall som vil ønske integrasjon. Leverandøren skal også oppgi pris på andre system som har integrasjon med biblioteksystem, men denne prisen inngår ikke i evalueringsprisen. 
For informasjon om partene, se vedlegg 4. Vi tar forbehold om at samarbeidet mellom partene kan endre seg og dette er grunnen til at leverandør må oppgi priser på flere samarbeidsløsninger. 
Kommuner som har tegnet opsjonsavtale for innkjøp av biblioteksystem inkluderes ikke i evalueringspris, men leverandør bes å oppgi pris i skjema for disse. </t>
    </r>
  </si>
  <si>
    <t xml:space="preserve">Oppstartskostnader </t>
  </si>
  <si>
    <t>Oppstartskostnader  for kjøp av tilgang til biblioteksystemet inkludert det som måtte framkomme av kravspesifikasjon og kontrakt. Inkluderer konvertering og migrering fra dagens biblioteksystem. Eksklusiv integrasjoner</t>
  </si>
  <si>
    <t>Årlig lisenskostnader</t>
  </si>
  <si>
    <t xml:space="preserve">Årlig lisenskostnad, inkludert kostnader for drift, brukerstøtte og vedlikehold av systemet. </t>
  </si>
  <si>
    <t>Integrasjoner</t>
  </si>
  <si>
    <t>Navn</t>
  </si>
  <si>
    <t>Kostnad pr kommune</t>
  </si>
  <si>
    <t>Antall</t>
  </si>
  <si>
    <t>Økonomisystem</t>
  </si>
  <si>
    <t>Unit 4, Agresso</t>
  </si>
  <si>
    <t>X-ledger</t>
  </si>
  <si>
    <t>Visma plus</t>
  </si>
  <si>
    <t>Skolesystem</t>
  </si>
  <si>
    <t>Visma flyt skole</t>
  </si>
  <si>
    <t>SUM kjøps- og lisenskostnad, folkebibliotek, inkluderes i evalueringspris</t>
  </si>
  <si>
    <t>Integrasjoner, ikke inkludert i evalueringspris</t>
  </si>
  <si>
    <t>Kostnad per kommune</t>
  </si>
  <si>
    <t>Meråpentsystem/adgangskontroll</t>
  </si>
  <si>
    <t>Informasjonsskjerm</t>
  </si>
  <si>
    <t>Bibliotek</t>
  </si>
  <si>
    <t>Oppstartskostnad enkeltkatalog</t>
  </si>
  <si>
    <t>Årlig lisens, enkeltkatalog</t>
  </si>
  <si>
    <t>Oppstartskostnad felles base</t>
  </si>
  <si>
    <t>Årlig lisens fellesbase</t>
  </si>
  <si>
    <t>Oppstarts-kostnad felles katalog</t>
  </si>
  <si>
    <t xml:space="preserve">Årlig lisens felles katalog </t>
  </si>
  <si>
    <t>Forpliktelse /opsjon innkjøp</t>
  </si>
  <si>
    <t>Tromsø</t>
  </si>
  <si>
    <t>Opsjon</t>
  </si>
  <si>
    <t>Harstad</t>
  </si>
  <si>
    <t>Vardø</t>
  </si>
  <si>
    <t>Forpliktelse</t>
  </si>
  <si>
    <t>Vadsø</t>
  </si>
  <si>
    <t>Kvæfjord</t>
  </si>
  <si>
    <t>Tjeldsund</t>
  </si>
  <si>
    <t xml:space="preserve"> Ibestad</t>
  </si>
  <si>
    <t>Gratangen</t>
  </si>
  <si>
    <t>Loabák - Lavangen</t>
  </si>
  <si>
    <t>Bardu</t>
  </si>
  <si>
    <t>Salangen</t>
  </si>
  <si>
    <t>Målselv</t>
  </si>
  <si>
    <t>Sørreisa</t>
  </si>
  <si>
    <t>Dyrøy</t>
  </si>
  <si>
    <t>Senja</t>
  </si>
  <si>
    <t>Balsfjord</t>
  </si>
  <si>
    <t>Karlsøy</t>
  </si>
  <si>
    <t>Lyngen</t>
  </si>
  <si>
    <t>Storfjord - Omasvuotna - Omasvuono</t>
  </si>
  <si>
    <t>Gáivuotna - Kåfjord - Kaivuono</t>
  </si>
  <si>
    <t>Skjervøy</t>
  </si>
  <si>
    <t>Nordreisa</t>
  </si>
  <si>
    <t>Kvænangen</t>
  </si>
  <si>
    <t>Guovdageaidnu - Kautokeino</t>
  </si>
  <si>
    <t>Loppa</t>
  </si>
  <si>
    <t>Hasvik</t>
  </si>
  <si>
    <t>Måsøy</t>
  </si>
  <si>
    <t>Nordkapp</t>
  </si>
  <si>
    <t>Porsanger - Porsángu - Porsanki </t>
  </si>
  <si>
    <t>Kárásjohka - Karasjok</t>
  </si>
  <si>
    <t>Lebesby</t>
  </si>
  <si>
    <t>Gamvik</t>
  </si>
  <si>
    <t>Berlevåg</t>
  </si>
  <si>
    <t>Deatnu - Tana</t>
  </si>
  <si>
    <t>Unjárga - Nesseby</t>
  </si>
  <si>
    <t>Båtsfjord</t>
  </si>
  <si>
    <t>Sør-Varanger</t>
  </si>
  <si>
    <t>Longyearbyen</t>
  </si>
  <si>
    <t>Finnmark fylkesbibliotek</t>
  </si>
  <si>
    <t>Bok og kulturbussen i Sør-Troms</t>
  </si>
  <si>
    <t>Samisk bibliotektjeneste</t>
  </si>
  <si>
    <t>SUM alle</t>
  </si>
  <si>
    <t>SUM grunnlag evalueringspris</t>
  </si>
  <si>
    <t>Kjøps- og lisenskostnader for skolebibliotek i grunnskole</t>
  </si>
  <si>
    <r>
      <rPr>
        <b/>
        <sz val="11"/>
        <color rgb="FF000000"/>
        <rFont val="Calibri"/>
        <family val="2"/>
      </rPr>
      <t>Informasjon til leverandør</t>
    </r>
    <r>
      <rPr>
        <sz val="11"/>
        <color rgb="FF000000"/>
        <rFont val="Calibri"/>
        <family val="2"/>
      </rPr>
      <t xml:space="preserve">: 
Skolebibliotek som tas med i evalueringspris har i dag samme biblioteksystem som folkebiblioteket i kommunen og kommunen har forpliktet seg til kjøp av nytt bibliotesystem til folkebiblioteket.  
Med felles katalog menes felles katalog med andre skolebibliotek i kommunen og med kommunens folkebibliotek. Samarbeidsløsningene er ikke avklart og det tas forbehold om endringer.  </t>
    </r>
  </si>
  <si>
    <t>SUM kjøps- og lisenskostnad, skolebibliotek grunnskole, inkluderes i evalueringspris</t>
  </si>
  <si>
    <t>Kommune</t>
  </si>
  <si>
    <t>Antall skolebibliotek med i evalueringspris</t>
  </si>
  <si>
    <t>Oppstartskostnad felles katalog</t>
  </si>
  <si>
    <t>Antall skolebibliotek utenom evalueringspris</t>
  </si>
  <si>
    <t xml:space="preserve">Kjøp og lisenskostnader skolebibliotek i videregående skoler </t>
  </si>
  <si>
    <r>
      <rPr>
        <b/>
        <sz val="11"/>
        <color rgb="FF000000"/>
        <rFont val="Calibri"/>
        <family val="2"/>
      </rPr>
      <t xml:space="preserve">Informasjon til leverandør: 
</t>
    </r>
    <r>
      <rPr>
        <sz val="11"/>
        <color rgb="FF000000"/>
        <rFont val="Calibri"/>
        <family val="2"/>
      </rPr>
      <t>Samarbeidsløsningene er ikke avklart og det tas forbehold om endringer. Til beregning av evalueringspris brukes antakelsen om at det blir enkelt-kataloger. 
Det tas forbehold om at integrasjon med andre system blir tatt i bruk. 
Leverandøren skal også oppgi pris på andre system som har integrasjon med biblioteksystem, men denne prisen inngår ikke i evalueringsprisen. 
Det gjøres oppmerksom på at to av de videregående skolene er statlige, og er merket med *</t>
    </r>
  </si>
  <si>
    <t>Kostnad pr integrasjon</t>
  </si>
  <si>
    <t>Visma in School</t>
  </si>
  <si>
    <t>SUM kjøps- og lisenskostnad, skolebibliotek vgs, inkluderes i evalueringspris</t>
  </si>
  <si>
    <t xml:space="preserve">Navn </t>
  </si>
  <si>
    <t>Kostnad per integrasjon</t>
  </si>
  <si>
    <t>Fylke</t>
  </si>
  <si>
    <t>Navn på skole</t>
  </si>
  <si>
    <t>Finnmark</t>
  </si>
  <si>
    <t>Alta videregående skole</t>
  </si>
  <si>
    <t>Hammerfest videregående skole</t>
  </si>
  <si>
    <t>Kirkenes videregående skole</t>
  </si>
  <si>
    <t>Lakselv videregående skole</t>
  </si>
  <si>
    <t>Nordkapp videregående skole</t>
  </si>
  <si>
    <t>Tana videregående skole</t>
  </si>
  <si>
    <t xml:space="preserve">Vadsø videregående </t>
  </si>
  <si>
    <t>Vardø videregående skole</t>
  </si>
  <si>
    <t>Finnmark/statlig</t>
  </si>
  <si>
    <t>Samisk videregående skole Karasjok*</t>
  </si>
  <si>
    <t>Samisk videregående skole og reindriftsskole, Kautokeino*</t>
  </si>
  <si>
    <t>Troms</t>
  </si>
  <si>
    <t>Bardufoss videregående skole</t>
  </si>
  <si>
    <t>Breivang videregående skole</t>
  </si>
  <si>
    <t>Heggen videregående skole</t>
  </si>
  <si>
    <t>Ishavsbyen videregående skole</t>
  </si>
  <si>
    <t>Kongsbakken videregående skole</t>
  </si>
  <si>
    <t>Kvaløya videregående skole</t>
  </si>
  <si>
    <t>Nordkjosbotn videregående skole</t>
  </si>
  <si>
    <t>Nord-Troms videregående skole</t>
  </si>
  <si>
    <t>Senja videregående skole</t>
  </si>
  <si>
    <t>Sjøvegan videregående skole</t>
  </si>
  <si>
    <t xml:space="preserve">Stangnes videregående skole </t>
  </si>
  <si>
    <t>Tromsdalen videregående skole</t>
  </si>
  <si>
    <t>SUM</t>
  </si>
  <si>
    <t>Opplæring og kurs</t>
  </si>
  <si>
    <t>Evalueringskrav S3, priser</t>
  </si>
  <si>
    <r>
      <rPr>
        <b/>
        <sz val="11"/>
        <color rgb="FF000000"/>
        <rFont val="Calibri"/>
        <family val="2"/>
      </rPr>
      <t xml:space="preserve">Informasjon til leverandør: 
</t>
    </r>
    <r>
      <rPr>
        <sz val="11"/>
        <color rgb="FF000000"/>
        <rFont val="Calibri"/>
        <family val="2"/>
      </rPr>
      <t xml:space="preserve">Ved fakturering av opplæring skal prisen være for brukte timer, ikke tilbudte timer.  
</t>
    </r>
  </si>
  <si>
    <t xml:space="preserve">Viser til svar på evalueringskrav S3. </t>
  </si>
  <si>
    <t xml:space="preserve">Her angis priser for de ulike kursene som er lagt inn i opplæringsplanen. </t>
  </si>
  <si>
    <t xml:space="preserve">For eventuelle fysiske kurs skal disse være inkludert leverandørens reise og opphold. </t>
  </si>
  <si>
    <t>Ved behov, legg ved en mer detaljert prisoversikt som relaterer direkte til deres aktiviteter i evalueringskrav S3.</t>
  </si>
  <si>
    <t>Pris per stk</t>
  </si>
  <si>
    <t>Totalpris</t>
  </si>
  <si>
    <t>SUM til bruk i evalueringspris</t>
  </si>
  <si>
    <t>Evalueringskrav S4, priser</t>
  </si>
  <si>
    <t>(pris inngår ikke i evalueringspris)</t>
  </si>
  <si>
    <t>Viser til svar på evalueringskrav S4</t>
  </si>
  <si>
    <t xml:space="preserve">Her skal dere angi priser for de ulike kursene som tilbys. </t>
  </si>
  <si>
    <t>Brukerstøtte</t>
  </si>
  <si>
    <t xml:space="preserve">Viser til evalueringskrav S8. </t>
  </si>
  <si>
    <t xml:space="preserve">Her ønsker vi priser på brukerstøtte/konsulenttjenester som vil gi en ekstrakostnad utover lisenskostnad. </t>
  </si>
  <si>
    <t>Prisene tas ikke med i evalueringspris</t>
  </si>
  <si>
    <t>Timepris</t>
  </si>
  <si>
    <t>Prosjektledelse</t>
  </si>
  <si>
    <t>Andre tjenster</t>
  </si>
  <si>
    <t>Samlet evalueringspris</t>
  </si>
  <si>
    <t>Samlet pris</t>
  </si>
  <si>
    <t>Vedlegg 2 Prisskjema</t>
  </si>
  <si>
    <t>Konkurranse vedr. kjøp av biblioteksystem i Troms og Finnmark</t>
  </si>
  <si>
    <t>Arviksak: 23/05600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</si>
</sst>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kr&quot;\ #,##0"/>
    <numFmt numFmtId="165" formatCode="&quot;kr&quot;\ #,##0.00"/>
  </numFmts>
  <fonts count="17" x14ac:knownFonts="1">
    <font>
      <sz val="11"/>
      <color theme="1"/>
      <name val="Calibri"/>
      <family val="2"/>
      <scheme val="minor"/>
    </font>
    <font>
      <b/>
      <sz val="11"/>
      <color theme="0"/>
      <name val="Calibri"/>
      <family val="2"/>
      <scheme val="minor"/>
    </font>
    <font>
      <b/>
      <sz val="11"/>
      <color theme="1"/>
      <name val="Calibri"/>
      <family val="2"/>
      <scheme val="minor"/>
    </font>
    <font>
      <sz val="11"/>
      <color theme="1"/>
      <name val="Calibri"/>
      <family val="2"/>
      <scheme val="minor"/>
    </font>
    <font>
      <sz val="18"/>
      <color theme="3"/>
      <name val="Calibri Light"/>
      <family val="2"/>
      <scheme val="major"/>
    </font>
    <font>
      <b/>
      <sz val="13"/>
      <color theme="3"/>
      <name val="Calibri"/>
      <family val="2"/>
      <scheme val="minor"/>
    </font>
    <font>
      <sz val="11"/>
      <color theme="0"/>
      <name val="Calibri"/>
      <family val="2"/>
      <scheme val="minor"/>
    </font>
    <font>
      <b/>
      <sz val="14"/>
      <color theme="1"/>
      <name val="Calibri"/>
      <family val="2"/>
      <scheme val="minor"/>
    </font>
    <font>
      <b/>
      <sz val="11"/>
      <name val="Calibri"/>
      <family val="2"/>
      <scheme val="minor"/>
    </font>
    <font>
      <sz val="8"/>
      <name val="Calibri"/>
      <family val="2"/>
      <scheme val="minor"/>
    </font>
    <font>
      <sz val="11"/>
      <color rgb="FF000000"/>
      <name val="Calibri"/>
      <family val="2"/>
      <scheme val="minor"/>
    </font>
    <font>
      <b/>
      <sz val="16"/>
      <color theme="1"/>
      <name val="Calibri"/>
      <family val="2"/>
      <scheme val="minor"/>
    </font>
    <font>
      <b/>
      <sz val="11"/>
      <color rgb="FF000000"/>
      <name val="Calibri"/>
      <family val="2"/>
    </font>
    <font>
      <sz val="11"/>
      <color rgb="FF000000"/>
      <name val="Calibri"/>
      <family val="2"/>
    </font>
    <font>
      <sz val="11"/>
      <color theme="1"/>
      <name val="Calibri"/>
      <family val="2"/>
    </font>
    <font>
      <sz val="11"/>
      <name val="Calibri"/>
      <family val="2"/>
    </font>
    <font>
      <sz val="16"/>
      <color theme="1"/>
      <name val="Calibri"/>
      <family val="2"/>
      <scheme val="minor"/>
    </font>
  </fonts>
  <fills count="11">
    <fill>
      <patternFill patternType="none"/>
    </fill>
    <fill>
      <patternFill patternType="gray125"/>
    </fill>
    <fill>
      <patternFill patternType="solid">
        <fgColor rgb="FFFFFF00"/>
        <bgColor indexed="64"/>
      </patternFill>
    </fill>
    <fill>
      <patternFill patternType="solid">
        <fgColor rgb="FFFFFFCC"/>
      </patternFill>
    </fill>
    <fill>
      <patternFill patternType="solid">
        <fgColor theme="5"/>
      </patternFill>
    </fill>
    <fill>
      <patternFill patternType="solid">
        <fgColor theme="6" tint="0.79998168889431442"/>
        <bgColor indexed="65"/>
      </patternFill>
    </fill>
    <fill>
      <patternFill patternType="solid">
        <fgColor theme="9"/>
        <bgColor indexed="64"/>
      </patternFill>
    </fill>
    <fill>
      <patternFill patternType="gray0625">
        <bgColor rgb="FFFFFF00"/>
      </patternFill>
    </fill>
    <fill>
      <patternFill patternType="solid">
        <fgColor theme="9" tint="0.39997558519241921"/>
        <bgColor indexed="64"/>
      </patternFill>
    </fill>
    <fill>
      <patternFill patternType="solid">
        <fgColor theme="5"/>
        <bgColor indexed="64"/>
      </patternFill>
    </fill>
    <fill>
      <patternFill patternType="solid">
        <fgColor theme="2"/>
        <bgColor indexed="64"/>
      </patternFill>
    </fill>
  </fills>
  <borders count="29">
    <border>
      <left/>
      <right/>
      <top/>
      <bottom/>
      <diagonal/>
    </border>
    <border>
      <left/>
      <right/>
      <top style="thin">
        <color theme="4" tint="0.39997558519241921"/>
      </top>
      <bottom style="thin">
        <color theme="4" tint="0.39997558519241921"/>
      </bottom>
      <diagonal/>
    </border>
    <border>
      <left/>
      <right/>
      <top/>
      <bottom style="thin">
        <color theme="4" tint="0.39997558519241921"/>
      </bottom>
      <diagonal/>
    </border>
    <border>
      <left/>
      <right/>
      <top/>
      <bottom style="thick">
        <color theme="4" tint="0.499984740745262"/>
      </bottom>
      <diagonal/>
    </border>
    <border>
      <left style="thin">
        <color rgb="FFB2B2B2"/>
      </left>
      <right style="thin">
        <color rgb="FFB2B2B2"/>
      </right>
      <top style="thin">
        <color rgb="FFB2B2B2"/>
      </top>
      <bottom style="thin">
        <color rgb="FFB2B2B2"/>
      </bottom>
      <diagonal/>
    </border>
    <border>
      <left style="thin">
        <color theme="4" tint="0.39997558519241921"/>
      </left>
      <right/>
      <top/>
      <bottom style="thin">
        <color theme="4" tint="0.39997558519241921"/>
      </bottom>
      <diagonal/>
    </border>
    <border>
      <left/>
      <right/>
      <top style="thin">
        <color theme="4" tint="0.39997558519241921"/>
      </top>
      <bottom/>
      <diagonal/>
    </border>
    <border>
      <left style="thin">
        <color theme="5" tint="0.39997558519241921"/>
      </left>
      <right style="thin">
        <color theme="5" tint="0.39997558519241921"/>
      </right>
      <top style="thin">
        <color theme="5" tint="0.39997558519241921"/>
      </top>
      <bottom style="thin">
        <color theme="5" tint="0.39997558519241921"/>
      </bottom>
      <diagonal/>
    </border>
    <border>
      <left/>
      <right style="thin">
        <color theme="5" tint="0.39997558519241921"/>
      </right>
      <top style="thin">
        <color theme="5" tint="0.39997558519241921"/>
      </top>
      <bottom style="thin">
        <color theme="5" tint="0.39997558519241921"/>
      </bottom>
      <diagonal/>
    </border>
    <border>
      <left/>
      <right/>
      <top/>
      <bottom style="thin">
        <color indexed="64"/>
      </bottom>
      <diagonal/>
    </border>
    <border>
      <left style="thin">
        <color theme="5" tint="0.39994506668294322"/>
      </left>
      <right style="thin">
        <color theme="5" tint="0.39994506668294322"/>
      </right>
      <top style="thin">
        <color theme="5" tint="0.39994506668294322"/>
      </top>
      <bottom style="thin">
        <color theme="5" tint="0.39994506668294322"/>
      </bottom>
      <diagonal/>
    </border>
    <border>
      <left/>
      <right/>
      <top/>
      <bottom style="thick">
        <color theme="4"/>
      </bottom>
      <diagonal/>
    </border>
    <border>
      <left style="double">
        <color theme="5" tint="0.39997558519241921"/>
      </left>
      <right/>
      <top style="double">
        <color theme="5" tint="0.39997558519241921"/>
      </top>
      <bottom/>
      <diagonal/>
    </border>
    <border>
      <left/>
      <right style="double">
        <color theme="5" tint="0.39997558519241921"/>
      </right>
      <top style="double">
        <color theme="5" tint="0.39997558519241921"/>
      </top>
      <bottom/>
      <diagonal/>
    </border>
    <border>
      <left style="double">
        <color theme="5" tint="0.39997558519241921"/>
      </left>
      <right/>
      <top/>
      <bottom/>
      <diagonal/>
    </border>
    <border>
      <left/>
      <right style="double">
        <color theme="5" tint="0.39997558519241921"/>
      </right>
      <top/>
      <bottom/>
      <diagonal/>
    </border>
    <border>
      <left/>
      <right style="double">
        <color theme="5" tint="0.39997558519241921"/>
      </right>
      <top/>
      <bottom style="double">
        <color theme="5" tint="0.39997558519241921"/>
      </bottom>
      <diagonal/>
    </border>
    <border>
      <left style="double">
        <color theme="5" tint="0.39997558519241921"/>
      </left>
      <right/>
      <top/>
      <bottom style="double">
        <color theme="5" tint="0.39997558519241921"/>
      </bottom>
      <diagonal/>
    </border>
    <border>
      <left style="double">
        <color theme="5" tint="0.39997558519241921"/>
      </left>
      <right style="thin">
        <color rgb="FFB2B2B2"/>
      </right>
      <top style="double">
        <color theme="5" tint="0.39997558519241921"/>
      </top>
      <bottom style="thin">
        <color rgb="FFB2B2B2"/>
      </bottom>
      <diagonal/>
    </border>
    <border>
      <left style="thin">
        <color rgb="FFB2B2B2"/>
      </left>
      <right style="double">
        <color theme="5" tint="0.39997558519241921"/>
      </right>
      <top style="double">
        <color theme="5" tint="0.39997558519241921"/>
      </top>
      <bottom style="thin">
        <color rgb="FFB2B2B2"/>
      </bottom>
      <diagonal/>
    </border>
    <border>
      <left style="double">
        <color theme="5" tint="0.39997558519241921"/>
      </left>
      <right style="thin">
        <color rgb="FFB2B2B2"/>
      </right>
      <top style="thin">
        <color rgb="FFB2B2B2"/>
      </top>
      <bottom style="thin">
        <color rgb="FFB2B2B2"/>
      </bottom>
      <diagonal/>
    </border>
    <border>
      <left style="thin">
        <color rgb="FFB2B2B2"/>
      </left>
      <right style="double">
        <color theme="5" tint="0.39997558519241921"/>
      </right>
      <top style="thin">
        <color rgb="FFB2B2B2"/>
      </top>
      <bottom style="thin">
        <color rgb="FFB2B2B2"/>
      </bottom>
      <diagonal/>
    </border>
    <border>
      <left style="thin">
        <color theme="5" tint="0.39997558519241921"/>
      </left>
      <right/>
      <top style="thin">
        <color theme="5" tint="0.39997558519241921"/>
      </top>
      <bottom style="thin">
        <color theme="5" tint="0.39997558519241921"/>
      </bottom>
      <diagonal/>
    </border>
    <border>
      <left style="medium">
        <color indexed="64"/>
      </left>
      <right style="medium">
        <color indexed="64"/>
      </right>
      <top style="medium">
        <color indexed="64"/>
      </top>
      <bottom style="medium">
        <color indexed="64"/>
      </bottom>
      <diagonal/>
    </border>
    <border>
      <left style="thin">
        <color theme="5" tint="0.39994506668294322"/>
      </left>
      <right style="thin">
        <color theme="5" tint="0.39994506668294322"/>
      </right>
      <top/>
      <bottom style="thin">
        <color theme="5" tint="0.39994506668294322"/>
      </bottom>
      <diagonal/>
    </border>
    <border>
      <left style="medium">
        <color indexed="64"/>
      </left>
      <right style="medium">
        <color indexed="64"/>
      </right>
      <top/>
      <bottom style="medium">
        <color indexed="64"/>
      </bottom>
      <diagonal/>
    </border>
    <border>
      <left style="double">
        <color theme="5" tint="0.39997558519241921"/>
      </left>
      <right style="thin">
        <color rgb="FFB2B2B2"/>
      </right>
      <top style="thin">
        <color rgb="FFB2B2B2"/>
      </top>
      <bottom/>
      <diagonal/>
    </border>
    <border>
      <left style="thin">
        <color rgb="FFB2B2B2"/>
      </left>
      <right style="double">
        <color theme="5" tint="0.39997558519241921"/>
      </right>
      <top style="thin">
        <color rgb="FFB2B2B2"/>
      </top>
      <bottom/>
      <diagonal/>
    </border>
    <border>
      <left/>
      <right/>
      <top/>
      <bottom style="double">
        <color theme="5" tint="0.39997558519241921"/>
      </bottom>
      <diagonal/>
    </border>
  </borders>
  <cellStyleXfs count="7">
    <xf numFmtId="0" fontId="0" fillId="0" borderId="0"/>
    <xf numFmtId="0" fontId="4" fillId="0" borderId="0" applyNumberFormat="0" applyFill="0" applyBorder="0" applyAlignment="0" applyProtection="0"/>
    <xf numFmtId="0" fontId="5" fillId="0" borderId="3" applyNumberFormat="0" applyFill="0" applyAlignment="0" applyProtection="0"/>
    <xf numFmtId="0" fontId="3" fillId="3" borderId="4" applyNumberFormat="0" applyFont="0" applyAlignment="0" applyProtection="0"/>
    <xf numFmtId="0" fontId="6" fillId="4" borderId="0" applyNumberFormat="0" applyBorder="0" applyAlignment="0" applyProtection="0"/>
    <xf numFmtId="0" fontId="3" fillId="5" borderId="0" applyNumberFormat="0" applyBorder="0" applyAlignment="0" applyProtection="0"/>
    <xf numFmtId="0" fontId="3" fillId="7" borderId="10"/>
  </cellStyleXfs>
  <cellXfs count="79">
    <xf numFmtId="0" fontId="0" fillId="0" borderId="0" xfId="0"/>
    <xf numFmtId="0" fontId="0" fillId="0" borderId="0" xfId="0" applyAlignment="1">
      <alignment wrapText="1"/>
    </xf>
    <xf numFmtId="164" fontId="0" fillId="0" borderId="0" xfId="0" applyNumberFormat="1"/>
    <xf numFmtId="0" fontId="5" fillId="0" borderId="3" xfId="2"/>
    <xf numFmtId="0" fontId="4" fillId="0" borderId="0" xfId="1"/>
    <xf numFmtId="0" fontId="6" fillId="4" borderId="0" xfId="4"/>
    <xf numFmtId="0" fontId="0" fillId="0" borderId="7" xfId="0" applyBorder="1"/>
    <xf numFmtId="0" fontId="6" fillId="4" borderId="0" xfId="4" applyAlignment="1">
      <alignment wrapText="1"/>
    </xf>
    <xf numFmtId="0" fontId="7" fillId="6" borderId="0" xfId="0" applyFont="1" applyFill="1"/>
    <xf numFmtId="164" fontId="7" fillId="6" borderId="0" xfId="0" applyNumberFormat="1" applyFont="1" applyFill="1"/>
    <xf numFmtId="0" fontId="3" fillId="5" borderId="7" xfId="5" applyBorder="1" applyAlignment="1">
      <alignment wrapText="1"/>
    </xf>
    <xf numFmtId="0" fontId="3" fillId="5" borderId="7" xfId="5" applyBorder="1"/>
    <xf numFmtId="0" fontId="0" fillId="0" borderId="1" xfId="0" applyBorder="1"/>
    <xf numFmtId="0" fontId="0" fillId="0" borderId="9" xfId="0" applyBorder="1" applyAlignment="1">
      <alignment wrapText="1"/>
    </xf>
    <xf numFmtId="0" fontId="1" fillId="0" borderId="2" xfId="0" applyFont="1" applyBorder="1"/>
    <xf numFmtId="0" fontId="1" fillId="0" borderId="2" xfId="0" applyFont="1" applyBorder="1" applyAlignment="1">
      <alignment wrapText="1"/>
    </xf>
    <xf numFmtId="0" fontId="2" fillId="0" borderId="6" xfId="0" applyFont="1" applyBorder="1"/>
    <xf numFmtId="0" fontId="3" fillId="0" borderId="0" xfId="5" applyFill="1" applyBorder="1"/>
    <xf numFmtId="0" fontId="2" fillId="6" borderId="0" xfId="0" applyFont="1" applyFill="1"/>
    <xf numFmtId="0" fontId="3" fillId="6" borderId="0" xfId="5" applyFill="1" applyBorder="1" applyAlignment="1">
      <alignment vertical="top" wrapText="1"/>
    </xf>
    <xf numFmtId="0" fontId="0" fillId="6" borderId="0" xfId="0" applyFill="1"/>
    <xf numFmtId="164" fontId="2" fillId="6" borderId="0" xfId="0" applyNumberFormat="1" applyFont="1" applyFill="1"/>
    <xf numFmtId="0" fontId="1" fillId="0" borderId="0" xfId="0" applyFont="1"/>
    <xf numFmtId="0" fontId="1" fillId="0" borderId="0" xfId="0" applyFont="1" applyAlignment="1">
      <alignment wrapText="1"/>
    </xf>
    <xf numFmtId="0" fontId="1" fillId="0" borderId="5" xfId="0" applyFont="1" applyBorder="1"/>
    <xf numFmtId="0" fontId="0" fillId="0" borderId="1" xfId="0" applyBorder="1" applyAlignment="1">
      <alignment wrapText="1"/>
    </xf>
    <xf numFmtId="0" fontId="0" fillId="0" borderId="6" xfId="0" applyBorder="1"/>
    <xf numFmtId="164" fontId="0" fillId="8" borderId="7" xfId="0" applyNumberFormat="1" applyFill="1" applyBorder="1"/>
    <xf numFmtId="0" fontId="8" fillId="8" borderId="0" xfId="0" applyFont="1" applyFill="1"/>
    <xf numFmtId="164" fontId="2" fillId="8" borderId="6" xfId="0" applyNumberFormat="1" applyFont="1" applyFill="1" applyBorder="1"/>
    <xf numFmtId="0" fontId="2" fillId="8" borderId="6" xfId="0" applyFont="1" applyFill="1" applyBorder="1"/>
    <xf numFmtId="0" fontId="2" fillId="8" borderId="0" xfId="0" applyFont="1" applyFill="1"/>
    <xf numFmtId="0" fontId="7" fillId="0" borderId="0" xfId="0" applyFont="1"/>
    <xf numFmtId="164" fontId="7" fillId="0" borderId="0" xfId="0" applyNumberFormat="1" applyFont="1"/>
    <xf numFmtId="0" fontId="4" fillId="0" borderId="11" xfId="1" applyBorder="1"/>
    <xf numFmtId="0" fontId="4" fillId="0" borderId="0" xfId="1" applyAlignment="1">
      <alignment horizontal="left" vertical="center"/>
    </xf>
    <xf numFmtId="0" fontId="0" fillId="0" borderId="14" xfId="0" applyBorder="1"/>
    <xf numFmtId="0" fontId="0" fillId="0" borderId="15" xfId="0" applyBorder="1"/>
    <xf numFmtId="0" fontId="0" fillId="6" borderId="17" xfId="0" applyFill="1" applyBorder="1"/>
    <xf numFmtId="0" fontId="6" fillId="9" borderId="12" xfId="0" applyFont="1" applyFill="1" applyBorder="1"/>
    <xf numFmtId="0" fontId="6" fillId="9" borderId="13" xfId="0" applyFont="1" applyFill="1" applyBorder="1"/>
    <xf numFmtId="0" fontId="6" fillId="9" borderId="18" xfId="3" applyFont="1" applyFill="1" applyBorder="1"/>
    <xf numFmtId="0" fontId="6" fillId="9" borderId="19" xfId="3" applyFont="1" applyFill="1" applyBorder="1"/>
    <xf numFmtId="0" fontId="11" fillId="0" borderId="0" xfId="0" applyFont="1"/>
    <xf numFmtId="0" fontId="0" fillId="0" borderId="0" xfId="3" applyFont="1" applyFill="1" applyBorder="1" applyAlignment="1">
      <alignment vertical="top" wrapText="1"/>
    </xf>
    <xf numFmtId="0" fontId="14" fillId="0" borderId="16" xfId="0" applyFont="1" applyBorder="1"/>
    <xf numFmtId="0" fontId="13" fillId="0" borderId="16" xfId="0" applyFont="1" applyBorder="1"/>
    <xf numFmtId="0" fontId="3" fillId="7" borderId="24" xfId="6" applyBorder="1"/>
    <xf numFmtId="0" fontId="0" fillId="2" borderId="23" xfId="0" applyFill="1" applyBorder="1"/>
    <xf numFmtId="0" fontId="0" fillId="2" borderId="23" xfId="0" applyFill="1" applyBorder="1" applyProtection="1">
      <protection locked="0"/>
    </xf>
    <xf numFmtId="0" fontId="3" fillId="7" borderId="10" xfId="6" applyProtection="1">
      <protection locked="0"/>
    </xf>
    <xf numFmtId="0" fontId="3" fillId="5" borderId="22" xfId="5" applyBorder="1"/>
    <xf numFmtId="0" fontId="0" fillId="0" borderId="8" xfId="0" applyBorder="1"/>
    <xf numFmtId="165" fontId="0" fillId="2" borderId="23" xfId="0" applyNumberFormat="1" applyFill="1" applyBorder="1" applyProtection="1">
      <protection locked="0"/>
    </xf>
    <xf numFmtId="164" fontId="0" fillId="2" borderId="23" xfId="0" applyNumberFormat="1" applyFill="1" applyBorder="1" applyProtection="1">
      <protection locked="0"/>
    </xf>
    <xf numFmtId="164" fontId="0" fillId="2" borderId="25" xfId="0" applyNumberFormat="1" applyFill="1" applyBorder="1" applyProtection="1">
      <protection locked="0"/>
    </xf>
    <xf numFmtId="165" fontId="3" fillId="7" borderId="10" xfId="6" applyNumberFormat="1" applyProtection="1">
      <protection locked="0"/>
    </xf>
    <xf numFmtId="164" fontId="3" fillId="7" borderId="10" xfId="6" applyNumberFormat="1" applyProtection="1">
      <protection locked="0"/>
    </xf>
    <xf numFmtId="164" fontId="0" fillId="10" borderId="7" xfId="0" applyNumberFormat="1" applyFill="1" applyBorder="1"/>
    <xf numFmtId="164" fontId="0" fillId="10" borderId="8" xfId="0" applyNumberFormat="1" applyFill="1" applyBorder="1"/>
    <xf numFmtId="164" fontId="8" fillId="8" borderId="0" xfId="0" applyNumberFormat="1" applyFont="1" applyFill="1"/>
    <xf numFmtId="164" fontId="3" fillId="7" borderId="0" xfId="6" applyNumberFormat="1" applyBorder="1" applyProtection="1">
      <protection locked="0"/>
    </xf>
    <xf numFmtId="164" fontId="2" fillId="8" borderId="0" xfId="0" applyNumberFormat="1" applyFont="1" applyFill="1"/>
    <xf numFmtId="0" fontId="16" fillId="0" borderId="0" xfId="0" applyFont="1"/>
    <xf numFmtId="0" fontId="0" fillId="0" borderId="20" xfId="3" applyFont="1" applyFill="1" applyBorder="1" applyAlignment="1">
      <alignment horizontal="left" wrapText="1"/>
    </xf>
    <xf numFmtId="0" fontId="0" fillId="0" borderId="21" xfId="3" applyFont="1" applyFill="1" applyBorder="1" applyAlignment="1">
      <alignment horizontal="left" wrapText="1"/>
    </xf>
    <xf numFmtId="0" fontId="10" fillId="0" borderId="26" xfId="3" applyFont="1" applyFill="1" applyBorder="1" applyAlignment="1">
      <alignment horizontal="left" vertical="top" wrapText="1"/>
    </xf>
    <xf numFmtId="0" fontId="10" fillId="0" borderId="27" xfId="3" applyFont="1" applyFill="1" applyBorder="1" applyAlignment="1">
      <alignment horizontal="left" vertical="top" wrapText="1"/>
    </xf>
    <xf numFmtId="0" fontId="0" fillId="0" borderId="17" xfId="0" applyBorder="1" applyAlignment="1">
      <alignment horizontal="left" vertical="top" wrapText="1"/>
    </xf>
    <xf numFmtId="0" fontId="0" fillId="0" borderId="28" xfId="0" applyBorder="1" applyAlignment="1">
      <alignment horizontal="left" vertical="top" wrapText="1"/>
    </xf>
    <xf numFmtId="0" fontId="0" fillId="3" borderId="0" xfId="3" applyFont="1" applyBorder="1" applyAlignment="1">
      <alignment horizontal="left" vertical="top" wrapText="1"/>
    </xf>
    <xf numFmtId="0" fontId="3" fillId="3" borderId="0" xfId="3" applyFont="1" applyBorder="1" applyAlignment="1">
      <alignment horizontal="left" vertical="top"/>
    </xf>
    <xf numFmtId="0" fontId="3" fillId="5" borderId="7" xfId="5" applyBorder="1" applyAlignment="1">
      <alignment horizontal="left" vertical="top" wrapText="1"/>
    </xf>
    <xf numFmtId="0" fontId="3" fillId="5" borderId="7" xfId="5" applyBorder="1" applyAlignment="1">
      <alignment vertical="top" wrapText="1"/>
    </xf>
    <xf numFmtId="0" fontId="6" fillId="4" borderId="0" xfId="4" applyAlignment="1">
      <alignment horizontal="center"/>
    </xf>
    <xf numFmtId="0" fontId="13" fillId="3" borderId="4" xfId="3" applyFont="1" applyAlignment="1">
      <alignment horizontal="left" vertical="top" wrapText="1"/>
    </xf>
    <xf numFmtId="0" fontId="0" fillId="3" borderId="4" xfId="3" applyFont="1" applyAlignment="1">
      <alignment horizontal="left" vertical="top" wrapText="1"/>
    </xf>
    <xf numFmtId="0" fontId="13" fillId="3" borderId="0" xfId="3" applyFont="1" applyBorder="1" applyAlignment="1">
      <alignment horizontal="left" vertical="top" wrapText="1"/>
    </xf>
    <xf numFmtId="0" fontId="0" fillId="3" borderId="4" xfId="3" applyFont="1" applyAlignment="1">
      <alignment horizontal="left" vertical="top"/>
    </xf>
  </cellXfs>
  <cellStyles count="7">
    <cellStyle name="20 % - uthevingsfarge 3" xfId="5" builtinId="38"/>
    <cellStyle name="Fyllstil" xfId="6"/>
    <cellStyle name="Merknad" xfId="3" builtinId="10"/>
    <cellStyle name="Normal" xfId="0" builtinId="0"/>
    <cellStyle name="Overskrift 2" xfId="2" builtinId="17"/>
    <cellStyle name="Tittel" xfId="1" builtinId="15"/>
    <cellStyle name="Uthevingsfarge2" xfId="4" builtinId="33"/>
  </cellStyles>
  <dxfs count="58">
    <dxf>
      <numFmt numFmtId="165" formatCode="&quot;kr&quot;\ #,##0.00"/>
      <protection locked="0" hidden="0"/>
    </dxf>
    <dxf>
      <border outline="0">
        <right style="thin">
          <color theme="5" tint="0.39994506668294322"/>
        </right>
      </border>
    </dxf>
    <dxf>
      <numFmt numFmtId="165" formatCode="&quot;kr&quot;\ #,##0.00"/>
      <protection locked="0" hidden="0"/>
    </dxf>
    <dxf>
      <border outline="0">
        <right style="thin">
          <color theme="5" tint="0.39994506668294322"/>
        </right>
      </border>
      <protection locked="0" hidden="0"/>
    </dxf>
    <dxf>
      <border outline="0">
        <top style="thin">
          <color theme="4" tint="0.39997558519241921"/>
        </top>
      </border>
    </dxf>
    <dxf>
      <protection locked="0" hidden="0"/>
    </dxf>
    <dxf>
      <border outline="0">
        <bottom style="thin">
          <color theme="4" tint="0.39997558519241921"/>
        </bottom>
      </border>
    </dxf>
    <dxf>
      <font>
        <b/>
        <i val="0"/>
        <strike val="0"/>
        <condense val="0"/>
        <extend val="0"/>
        <outline val="0"/>
        <shadow val="0"/>
        <u val="none"/>
        <vertAlign val="baseline"/>
        <sz val="11"/>
        <color theme="0"/>
        <name val="Calibri"/>
        <scheme val="minor"/>
      </font>
      <fill>
        <patternFill patternType="none">
          <fgColor indexed="64"/>
          <bgColor auto="1"/>
        </patternFill>
      </fill>
    </dxf>
    <dxf>
      <numFmt numFmtId="164" formatCode="&quot;kr&quot;\ #,##0"/>
    </dxf>
    <dxf>
      <numFmt numFmtId="164" formatCode="&quot;kr&quot;\ #,##0"/>
    </dxf>
    <dxf>
      <numFmt numFmtId="164" formatCode="&quot;kr&quot;\ #,##0"/>
      <fill>
        <patternFill patternType="none">
          <fgColor indexed="64"/>
          <bgColor auto="1"/>
        </patternFill>
      </fill>
      <protection locked="0" hidden="0"/>
    </dxf>
    <dxf>
      <numFmt numFmtId="164" formatCode="&quot;kr&quot;\ #,##0"/>
      <fill>
        <patternFill patternType="none">
          <fgColor indexed="64"/>
          <bgColor auto="1"/>
        </patternFill>
      </fill>
      <protection locked="0" hidden="0"/>
    </dxf>
    <dxf>
      <numFmt numFmtId="164" formatCode="&quot;kr&quot;\ #,##0"/>
      <fill>
        <patternFill patternType="none">
          <fgColor indexed="64"/>
          <bgColor auto="1"/>
        </patternFill>
      </fill>
      <protection locked="0" hidden="0"/>
    </dxf>
    <dxf>
      <numFmt numFmtId="164" formatCode="&quot;kr&quot;\ #,##0"/>
      <fill>
        <patternFill patternType="none">
          <fgColor indexed="64"/>
          <bgColor auto="1"/>
        </patternFill>
      </fill>
      <protection locked="0" hidden="0"/>
    </dxf>
    <dxf>
      <fill>
        <patternFill patternType="none">
          <fgColor indexed="64"/>
          <bgColor auto="1"/>
        </patternFill>
      </fill>
    </dxf>
    <dxf>
      <fill>
        <patternFill patternType="none">
          <fgColor indexed="64"/>
          <bgColor auto="1"/>
        </patternFill>
      </fill>
      <border diagonalUp="0" diagonalDown="0">
        <left/>
        <right/>
        <top style="thin">
          <color theme="4" tint="0.39997558519241921"/>
        </top>
        <bottom style="thin">
          <color theme="4" tint="0.39997558519241921"/>
        </bottom>
      </border>
    </dxf>
    <dxf>
      <border outline="0">
        <left style="thin">
          <color theme="4" tint="0.39997558519241921"/>
        </left>
        <top style="thin">
          <color theme="4" tint="0.39997558519241921"/>
        </top>
      </border>
    </dxf>
    <dxf>
      <fill>
        <patternFill patternType="none">
          <fgColor indexed="64"/>
          <bgColor auto="1"/>
        </patternFill>
      </fill>
    </dxf>
    <dxf>
      <border outline="0">
        <bottom style="thin">
          <color theme="4" tint="0.39997558519241921"/>
        </bottom>
      </border>
    </dxf>
    <dxf>
      <font>
        <b/>
        <i val="0"/>
        <strike val="0"/>
        <condense val="0"/>
        <extend val="0"/>
        <outline val="0"/>
        <shadow val="0"/>
        <u val="none"/>
        <vertAlign val="baseline"/>
        <sz val="11"/>
        <color theme="0"/>
        <name val="Calibri"/>
        <scheme val="minor"/>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auto="1"/>
        </patternFill>
      </fill>
      <border diagonalUp="0" diagonalDown="0">
        <left/>
        <right/>
        <top style="thin">
          <color theme="4" tint="0.39997558519241921"/>
        </top>
        <bottom style="thin">
          <color theme="4" tint="0.39997558519241921"/>
        </bottom>
      </border>
    </dxf>
    <dxf>
      <font>
        <b val="0"/>
        <i val="0"/>
        <strike val="0"/>
        <condense val="0"/>
        <extend val="0"/>
        <outline val="0"/>
        <shadow val="0"/>
        <u val="none"/>
        <vertAlign val="baseline"/>
        <sz val="11"/>
        <color theme="1"/>
        <name val="Calibri"/>
        <scheme val="minor"/>
      </font>
      <fill>
        <patternFill patternType="none">
          <fgColor indexed="64"/>
          <bgColor auto="1"/>
        </patternFill>
      </fill>
      <border diagonalUp="0" diagonalDown="0">
        <left/>
        <right/>
        <top style="thin">
          <color theme="4" tint="0.39997558519241921"/>
        </top>
        <bottom style="thin">
          <color theme="4" tint="0.39997558519241921"/>
        </bottom>
      </border>
    </dxf>
    <dxf>
      <font>
        <b val="0"/>
        <i val="0"/>
        <strike val="0"/>
        <condense val="0"/>
        <extend val="0"/>
        <outline val="0"/>
        <shadow val="0"/>
        <u val="none"/>
        <vertAlign val="baseline"/>
        <sz val="11"/>
        <color theme="1"/>
        <name val="Calibri"/>
        <scheme val="minor"/>
      </font>
      <fill>
        <patternFill patternType="none">
          <fgColor indexed="64"/>
          <bgColor auto="1"/>
        </patternFill>
      </fill>
      <border diagonalUp="0" diagonalDown="0">
        <left/>
        <right/>
        <top style="thin">
          <color theme="4" tint="0.39997558519241921"/>
        </top>
        <bottom style="thin">
          <color theme="4" tint="0.39997558519241921"/>
        </bottom>
      </border>
    </dxf>
    <dxf>
      <font>
        <b val="0"/>
        <i val="0"/>
        <strike val="0"/>
        <condense val="0"/>
        <extend val="0"/>
        <outline val="0"/>
        <shadow val="0"/>
        <u val="none"/>
        <vertAlign val="baseline"/>
        <sz val="11"/>
        <color theme="1"/>
        <name val="Calibri"/>
        <scheme val="minor"/>
      </font>
      <fill>
        <patternFill patternType="none">
          <fgColor indexed="64"/>
          <bgColor auto="1"/>
        </patternFill>
      </fill>
      <border diagonalUp="0" diagonalDown="0">
        <left/>
        <right/>
        <top style="thin">
          <color theme="4" tint="0.39997558519241921"/>
        </top>
        <bottom style="thin">
          <color theme="4" tint="0.39997558519241921"/>
        </bottom>
      </border>
    </dxf>
    <dxf>
      <fill>
        <patternFill patternType="none">
          <fgColor indexed="64"/>
          <bgColor auto="1"/>
        </patternFill>
      </fill>
    </dxf>
    <dxf>
      <fill>
        <patternFill patternType="none">
          <fgColor indexed="64"/>
          <bgColor auto="1"/>
        </patternFill>
      </fill>
    </dxf>
    <dxf>
      <border outline="0">
        <top style="thin">
          <color theme="4" tint="0.39997558519241921"/>
        </top>
      </border>
    </dxf>
    <dxf>
      <border outline="0">
        <left style="thin">
          <color theme="4" tint="0.39997558519241921"/>
        </left>
        <top style="thin">
          <color theme="4" tint="0.39997558519241921"/>
        </top>
        <bottom style="thin">
          <color theme="4" tint="0.39997558519241921"/>
        </bottom>
      </border>
    </dxf>
    <dxf>
      <font>
        <b val="0"/>
        <i val="0"/>
        <strike val="0"/>
        <condense val="0"/>
        <extend val="0"/>
        <outline val="0"/>
        <shadow val="0"/>
        <u val="none"/>
        <vertAlign val="baseline"/>
        <sz val="11"/>
        <color theme="1"/>
        <name val="Calibri"/>
        <scheme val="minor"/>
      </font>
      <fill>
        <patternFill patternType="none">
          <fgColor indexed="64"/>
          <bgColor auto="1"/>
        </patternFill>
      </fill>
    </dxf>
    <dxf>
      <border outline="0">
        <bottom style="thin">
          <color theme="4" tint="0.39997558519241921"/>
        </bottom>
      </border>
    </dxf>
    <dxf>
      <font>
        <b/>
        <i val="0"/>
        <strike val="0"/>
        <condense val="0"/>
        <extend val="0"/>
        <outline val="0"/>
        <shadow val="0"/>
        <u val="none"/>
        <vertAlign val="baseline"/>
        <sz val="11"/>
        <color theme="0"/>
        <name val="Calibri"/>
        <scheme val="minor"/>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scheme val="minor"/>
      </font>
      <numFmt numFmtId="164" formatCode="&quot;kr&quot;\ #,##0"/>
      <fill>
        <patternFill patternType="none">
          <fgColor indexed="64"/>
          <bgColor auto="1"/>
        </patternFill>
      </fill>
      <border diagonalUp="0" diagonalDown="0">
        <left/>
        <right/>
        <top style="thin">
          <color theme="4" tint="0.39997558519241921"/>
        </top>
        <bottom style="thin">
          <color theme="4" tint="0.39997558519241921"/>
        </bottom>
      </border>
    </dxf>
    <dxf>
      <font>
        <b val="0"/>
        <i val="0"/>
        <strike val="0"/>
        <condense val="0"/>
        <extend val="0"/>
        <outline val="0"/>
        <shadow val="0"/>
        <u val="none"/>
        <vertAlign val="baseline"/>
        <sz val="11"/>
        <color theme="1"/>
        <name val="Calibri"/>
        <scheme val="minor"/>
      </font>
      <numFmt numFmtId="164" formatCode="&quot;kr&quot;\ #,##0"/>
      <fill>
        <patternFill patternType="none">
          <fgColor indexed="64"/>
          <bgColor auto="1"/>
        </patternFill>
      </fill>
      <border diagonalUp="0" diagonalDown="0">
        <left/>
        <right/>
        <top style="thin">
          <color theme="4" tint="0.39997558519241921"/>
        </top>
        <bottom style="thin">
          <color theme="4" tint="0.39997558519241921"/>
        </bottom>
      </border>
    </dxf>
    <dxf>
      <font>
        <b val="0"/>
        <i val="0"/>
        <strike val="0"/>
        <condense val="0"/>
        <extend val="0"/>
        <outline val="0"/>
        <shadow val="0"/>
        <u val="none"/>
        <vertAlign val="baseline"/>
        <sz val="11"/>
        <color theme="1"/>
        <name val="Calibri"/>
        <scheme val="minor"/>
      </font>
      <fill>
        <patternFill patternType="none">
          <fgColor indexed="64"/>
          <bgColor auto="1"/>
        </patternFill>
      </fill>
      <border diagonalUp="0" diagonalDown="0">
        <left/>
        <right/>
        <top style="thin">
          <color theme="4" tint="0.39997558519241921"/>
        </top>
        <bottom style="thin">
          <color theme="4" tint="0.39997558519241921"/>
        </bottom>
      </border>
    </dxf>
    <dxf>
      <font>
        <b val="0"/>
        <i val="0"/>
        <strike val="0"/>
        <condense val="0"/>
        <extend val="0"/>
        <outline val="0"/>
        <shadow val="0"/>
        <u val="none"/>
        <vertAlign val="baseline"/>
        <sz val="11"/>
        <color theme="1"/>
        <name val="Calibri"/>
        <scheme val="minor"/>
      </font>
      <fill>
        <patternFill patternType="none">
          <fgColor indexed="64"/>
          <bgColor auto="1"/>
        </patternFill>
      </fill>
      <border diagonalUp="0" diagonalDown="0">
        <left/>
        <right/>
        <top style="thin">
          <color theme="4" tint="0.39997558519241921"/>
        </top>
        <bottom style="thin">
          <color theme="4" tint="0.39997558519241921"/>
        </bottom>
      </border>
    </dxf>
    <dxf>
      <fill>
        <patternFill patternType="none">
          <fgColor indexed="64"/>
          <bgColor auto="1"/>
        </patternFill>
      </fill>
    </dxf>
    <dxf>
      <fill>
        <patternFill patternType="none">
          <fgColor indexed="64"/>
          <bgColor auto="1"/>
        </patternFill>
      </fill>
    </dxf>
    <dxf>
      <border outline="0">
        <top style="thin">
          <color theme="4" tint="0.39997558519241921"/>
        </top>
      </border>
    </dxf>
    <dxf>
      <border outline="0">
        <left style="thin">
          <color theme="4" tint="0.39997558519241921"/>
        </left>
        <top style="thin">
          <color theme="4" tint="0.39997558519241921"/>
        </top>
        <bottom style="thin">
          <color theme="4" tint="0.39997558519241921"/>
        </bottom>
      </border>
    </dxf>
    <dxf>
      <font>
        <b val="0"/>
        <i val="0"/>
        <strike val="0"/>
        <condense val="0"/>
        <extend val="0"/>
        <outline val="0"/>
        <shadow val="0"/>
        <u val="none"/>
        <vertAlign val="baseline"/>
        <sz val="11"/>
        <color theme="1"/>
        <name val="Calibri"/>
        <scheme val="minor"/>
      </font>
      <fill>
        <patternFill patternType="none">
          <fgColor indexed="64"/>
          <bgColor auto="1"/>
        </patternFill>
      </fill>
    </dxf>
    <dxf>
      <border outline="0">
        <bottom style="thin">
          <color theme="4" tint="0.39997558519241921"/>
        </bottom>
      </border>
    </dxf>
    <dxf>
      <font>
        <b/>
        <i val="0"/>
        <strike val="0"/>
        <condense val="0"/>
        <extend val="0"/>
        <outline val="0"/>
        <shadow val="0"/>
        <u val="none"/>
        <vertAlign val="baseline"/>
        <sz val="11"/>
        <color theme="0"/>
        <name val="Calibri"/>
        <scheme val="minor"/>
      </font>
      <fill>
        <patternFill patternType="none">
          <fgColor indexed="64"/>
          <bgColor auto="1"/>
        </patternFill>
      </fill>
      <alignment horizontal="general" vertical="bottom" textRotation="0" wrapText="1" indent="0" justifyLastLine="0" shrinkToFit="0" readingOrder="0"/>
    </dxf>
    <dxf>
      <fill>
        <patternFill patternType="none">
          <fgColor indexed="64"/>
          <bgColor auto="1"/>
        </patternFill>
      </fill>
    </dxf>
    <dxf>
      <numFmt numFmtId="164" formatCode="&quot;kr&quot;\ #,##0"/>
    </dxf>
    <dxf>
      <numFmt numFmtId="164" formatCode="&quot;kr&quot;\ #,##0"/>
    </dxf>
    <dxf>
      <numFmt numFmtId="164" formatCode="&quot;kr&quot;\ #,##0"/>
      <fill>
        <patternFill patternType="solid">
          <fgColor indexed="64"/>
          <bgColor rgb="FFFFFF00"/>
        </patternFill>
      </fill>
    </dxf>
    <dxf>
      <numFmt numFmtId="164" formatCode="&quot;kr&quot;\ #,##0"/>
      <fill>
        <patternFill patternType="solid">
          <fgColor indexed="64"/>
          <bgColor rgb="FFFFFF00"/>
        </patternFill>
      </fill>
    </dxf>
    <dxf>
      <numFmt numFmtId="164" formatCode="&quot;kr&quot;\ #,##0"/>
      <fill>
        <patternFill patternType="solid">
          <fgColor indexed="64"/>
          <bgColor rgb="FFFFFF00"/>
        </patternFill>
      </fill>
    </dxf>
    <dxf>
      <numFmt numFmtId="164" formatCode="&quot;kr&quot;\ #,##0"/>
      <fill>
        <patternFill patternType="solid">
          <fgColor indexed="64"/>
          <bgColor rgb="FFFFFF00"/>
        </patternFill>
      </fill>
    </dxf>
    <dxf>
      <fill>
        <patternFill patternType="none">
          <fgColor indexed="64"/>
          <bgColor indexed="65"/>
        </patternFill>
      </fill>
    </dxf>
    <dxf>
      <alignment horizontal="general" vertical="bottom" textRotation="0" wrapText="1" indent="0" justifyLastLine="0" shrinkToFit="0" readingOrder="0"/>
    </dxf>
    <dxf>
      <fill>
        <patternFill patternType="none">
          <fgColor indexed="64"/>
          <bgColor auto="1"/>
        </patternFill>
      </fill>
    </dxf>
    <dxf>
      <fill>
        <patternFill patternType="none">
          <fgColor indexed="64"/>
          <bgColor auto="1"/>
        </patternFill>
      </fill>
    </dxf>
    <dxf>
      <border outline="0">
        <top style="thin">
          <color theme="4" tint="0.39997558519241921"/>
        </top>
      </border>
    </dxf>
    <dxf>
      <border outline="0">
        <left style="thin">
          <color theme="4" tint="0.39997558519241921"/>
        </left>
        <right style="thin">
          <color theme="4" tint="0.39997558519241921"/>
        </right>
        <top style="thin">
          <color theme="4" tint="0.39997558519241921"/>
        </top>
        <bottom style="thin">
          <color theme="4" tint="0.39997558519241921"/>
        </bottom>
      </border>
    </dxf>
    <dxf>
      <fill>
        <patternFill patternType="none">
          <fgColor indexed="64"/>
          <bgColor auto="1"/>
        </patternFill>
      </fill>
    </dxf>
    <dxf>
      <border outline="0">
        <bottom style="thin">
          <color theme="4" tint="0.39997558519241921"/>
        </bottom>
      </border>
    </dxf>
    <dxf>
      <fill>
        <patternFill patternType="none">
          <fgColor indexed="64"/>
          <bgColor auto="1"/>
        </patternFill>
      </fill>
    </dxf>
  </dxfs>
  <tableStyles count="0" defaultTableStyle="TableStyleMedium2"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1.xml><?xml version="1.0" encoding="utf-8"?>
<table xmlns="http://schemas.openxmlformats.org/spreadsheetml/2006/main" id="8" name="Tabell8" displayName="Tabell8" ref="B10:C17" totalsRowShown="0" headerRowDxfId="57" dataDxfId="55" headerRowBorderDxfId="56" tableBorderDxfId="54" totalsRowBorderDxfId="53">
  <autoFilter ref="B10:C17">
    <filterColumn colId="0" hiddenButton="1"/>
    <filterColumn colId="1" hiddenButton="1"/>
  </autoFilter>
  <tableColumns count="2">
    <tableColumn id="1" name="Oversikt over arkfaner i dette dokumentet: " dataDxfId="52"/>
    <tableColumn id="2" name="Kort beskrivelse" dataDxfId="51"/>
  </tableColumns>
  <tableStyleInfo name="TableStyleMedium3" showFirstColumn="0" showLastColumn="0" showRowStripes="1" showColumnStripes="0"/>
</table>
</file>

<file path=xl/tables/table2.xml><?xml version="1.0" encoding="utf-8"?>
<table xmlns="http://schemas.openxmlformats.org/spreadsheetml/2006/main" id="1" name="Tabell1" displayName="Tabell1" ref="B29:I72" totalsRowShown="0" headerRowDxfId="50">
  <autoFilter ref="B29:I72">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name="Bibliotek" dataDxfId="49"/>
    <tableColumn id="2" name="Oppstartskostnad enkeltkatalog" dataDxfId="48"/>
    <tableColumn id="3" name="Årlig lisens, enkeltkatalog" dataDxfId="47"/>
    <tableColumn id="4" name="Oppstartskostnad felles base" dataDxfId="46"/>
    <tableColumn id="5" name="Årlig lisens fellesbase" dataDxfId="45"/>
    <tableColumn id="6" name="Oppstarts-kostnad felles katalog" dataDxfId="44"/>
    <tableColumn id="7" name="Årlig lisens felles katalog " dataDxfId="43"/>
    <tableColumn id="8" name="Forpliktelse /opsjon innkjøp" dataDxfId="42"/>
  </tableColumns>
  <tableStyleInfo name="TableStyleMedium3" showFirstColumn="0" showLastColumn="0" showRowStripes="1" showColumnStripes="0"/>
</table>
</file>

<file path=xl/tables/table3.xml><?xml version="1.0" encoding="utf-8"?>
<table xmlns="http://schemas.openxmlformats.org/spreadsheetml/2006/main" id="6" name="Tabell6" displayName="Tabell6" ref="B10:G22" totalsRowShown="0" headerRowDxfId="41" dataDxfId="39" headerRowBorderDxfId="40" tableBorderDxfId="38" totalsRowBorderDxfId="37">
  <autoFilter ref="B10:G22">
    <filterColumn colId="0" hiddenButton="1"/>
    <filterColumn colId="1" hiddenButton="1"/>
    <filterColumn colId="2" hiddenButton="1"/>
    <filterColumn colId="3" hiddenButton="1"/>
    <filterColumn colId="4" hiddenButton="1"/>
    <filterColumn colId="5" hiddenButton="1"/>
  </autoFilter>
  <tableColumns count="6">
    <tableColumn id="1" name="Kommune" dataDxfId="36"/>
    <tableColumn id="2" name="Antall skolebibliotek med i evalueringspris" dataDxfId="35"/>
    <tableColumn id="3" name="Oppstartskostnad enkeltkatalog" dataDxfId="34"/>
    <tableColumn id="4" name="Årlig lisens, enkeltkatalog" dataDxfId="33"/>
    <tableColumn id="5" name="Oppstartskostnad felles katalog" dataDxfId="32">
      <calculatedColumnFormula>F4+F5+F6+F8+#REF!+#REF!+#REF!+#REF!+#REF!+#REF!+#REF!+#REF!+F9+F10</calculatedColumnFormula>
    </tableColumn>
    <tableColumn id="6" name="Årlig lisens felles katalog " dataDxfId="31">
      <calculatedColumnFormula>SUBTOTAL(109,G4:G10)</calculatedColumnFormula>
    </tableColumn>
  </tableColumns>
  <tableStyleInfo name="TableStyleMedium10" showFirstColumn="0" showLastColumn="0" showRowStripes="1" showColumnStripes="0"/>
</table>
</file>

<file path=xl/tables/table4.xml><?xml version="1.0" encoding="utf-8"?>
<table xmlns="http://schemas.openxmlformats.org/spreadsheetml/2006/main" id="7" name="Tabell68" displayName="Tabell68" ref="B25:G38" totalsRowShown="0" headerRowDxfId="30" dataDxfId="28" headerRowBorderDxfId="29" tableBorderDxfId="27" totalsRowBorderDxfId="26">
  <autoFilter ref="B25:G38">
    <filterColumn colId="0" hiddenButton="1"/>
    <filterColumn colId="1" hiddenButton="1"/>
    <filterColumn colId="2" hiddenButton="1"/>
    <filterColumn colId="3" hiddenButton="1"/>
    <filterColumn colId="4" hiddenButton="1"/>
    <filterColumn colId="5" hiddenButton="1"/>
  </autoFilter>
  <tableColumns count="6">
    <tableColumn id="1" name="Kommune" dataDxfId="25"/>
    <tableColumn id="2" name="Antall skolebibliotek utenom evalueringspris" dataDxfId="24"/>
    <tableColumn id="3" name="Oppstartskostnad enkeltkatalog" dataDxfId="23"/>
    <tableColumn id="4" name="Årlig lisens, enkeltkatalog" dataDxfId="22"/>
    <tableColumn id="5" name="Oppstartskostnad felles katalog" dataDxfId="21"/>
    <tableColumn id="6" name="Årlig lisens felles katalog " dataDxfId="20"/>
  </tableColumns>
  <tableStyleInfo name="TableStyleMedium10" showFirstColumn="0" showLastColumn="0" showRowStripes="1" showColumnStripes="0"/>
</table>
</file>

<file path=xl/tables/table5.xml><?xml version="1.0" encoding="utf-8"?>
<table xmlns="http://schemas.openxmlformats.org/spreadsheetml/2006/main" id="2" name="Tabell2" displayName="Tabell2" ref="B19:G41" totalsRowShown="0" headerRowDxfId="19" dataDxfId="17" headerRowBorderDxfId="18" tableBorderDxfId="16">
  <autoFilter ref="B19:G41">
    <filterColumn colId="0" hiddenButton="1"/>
    <filterColumn colId="1" hiddenButton="1"/>
    <filterColumn colId="2" hiddenButton="1"/>
    <filterColumn colId="3" hiddenButton="1"/>
    <filterColumn colId="4" hiddenButton="1"/>
    <filterColumn colId="5" hiddenButton="1"/>
  </autoFilter>
  <sortState ref="B20:G41">
    <sortCondition ref="B19:B41"/>
  </sortState>
  <tableColumns count="6">
    <tableColumn id="1" name="Fylke" dataDxfId="15"/>
    <tableColumn id="2" name="Navn på skole" dataDxfId="14"/>
    <tableColumn id="3" name="Oppstartskostnad enkeltkatalog" dataDxfId="13"/>
    <tableColumn id="4" name="Årlig lisens, enkeltkatalog" dataDxfId="12"/>
    <tableColumn id="5" name="Oppstartskostnad felles base" dataDxfId="11"/>
    <tableColumn id="6" name="Årlig lisens fellesbase" dataDxfId="10"/>
  </tableColumns>
  <tableStyleInfo name="TableStyleMedium10" showFirstColumn="0" showLastColumn="0" showRowStripes="1" showColumnStripes="0"/>
</table>
</file>

<file path=xl/tables/table6.xml><?xml version="1.0" encoding="utf-8"?>
<table xmlns="http://schemas.openxmlformats.org/spreadsheetml/2006/main" id="3" name="Tabell3" displayName="Tabell3" ref="B11:E19" totalsRowShown="0">
  <autoFilter ref="B11:E19">
    <filterColumn colId="0" hiddenButton="1"/>
    <filterColumn colId="1" hiddenButton="1"/>
    <filterColumn colId="2" hiddenButton="1"/>
    <filterColumn colId="3" hiddenButton="1"/>
  </autoFilter>
  <tableColumns count="4">
    <tableColumn id="1" name="Beskrivelse"/>
    <tableColumn id="2" name="Pris per stk"/>
    <tableColumn id="3" name="Antall" dataDxfId="9"/>
    <tableColumn id="4" name="Totalpris" dataDxfId="8">
      <calculatedColumnFormula>SUBTOTAL(109,F4:F11)</calculatedColumnFormula>
    </tableColumn>
  </tableColumns>
  <tableStyleInfo name="TableStyleMedium10" showFirstColumn="0" showLastColumn="0" showRowStripes="1" showColumnStripes="0"/>
</table>
</file>

<file path=xl/tables/table7.xml><?xml version="1.0" encoding="utf-8"?>
<table xmlns="http://schemas.openxmlformats.org/spreadsheetml/2006/main" id="4" name="Tabell4" displayName="Tabell4" ref="B26:C34" totalsRowShown="0" headerRowDxfId="7" dataDxfId="5" headerRowBorderDxfId="6" tableBorderDxfId="4" dataCellStyle="Fyllstil">
  <autoFilter ref="B26:C34">
    <filterColumn colId="0" hiddenButton="1"/>
    <filterColumn colId="1" hiddenButton="1"/>
  </autoFilter>
  <tableColumns count="2">
    <tableColumn id="1" name="Beskrivelse" dataDxfId="3" dataCellStyle="Fyllstil"/>
    <tableColumn id="2" name="Pris per stk" dataDxfId="2" dataCellStyle="Fyllstil"/>
  </tableColumns>
  <tableStyleInfo name="TableStyleMedium10" showFirstColumn="0" showLastColumn="0" showRowStripes="1" showColumnStripes="0"/>
</table>
</file>

<file path=xl/tables/table8.xml><?xml version="1.0" encoding="utf-8"?>
<table xmlns="http://schemas.openxmlformats.org/spreadsheetml/2006/main" id="5" name="Tabell5" displayName="Tabell5" ref="B9:C11" totalsRowShown="0">
  <autoFilter ref="B9:C11">
    <filterColumn colId="0" hiddenButton="1"/>
    <filterColumn colId="1" hiddenButton="1"/>
  </autoFilter>
  <tableColumns count="2">
    <tableColumn id="1" name="Hva" dataDxfId="1"/>
    <tableColumn id="2" name="Timepris" dataDxfId="0" dataCellStyle="Fyllstil"/>
  </tableColumns>
  <tableStyleInfo name="TableStyleMedium10" showFirstColumn="0" showLastColumn="0" showRowStripes="1" showColumnStripes="0"/>
</table>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table" Target="../tables/table6.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31"/>
  <sheetViews>
    <sheetView showGridLines="0" tabSelected="1" zoomScale="90" zoomScaleNormal="90" workbookViewId="0"/>
  </sheetViews>
  <sheetFormatPr baseColWidth="10" defaultColWidth="11.453125" defaultRowHeight="14.5" x14ac:dyDescent="0.35"/>
  <cols>
    <col min="1" max="1" width="3.7265625" customWidth="1"/>
    <col min="2" max="2" width="25.81640625" customWidth="1"/>
    <col min="3" max="3" width="92.1796875" customWidth="1"/>
  </cols>
  <sheetData>
    <row r="2" spans="2:3" ht="23.5" x14ac:dyDescent="0.35">
      <c r="B2" s="35" t="s">
        <v>170</v>
      </c>
    </row>
    <row r="3" spans="2:3" ht="23.5" x14ac:dyDescent="0.35">
      <c r="B3" s="35"/>
    </row>
    <row r="4" spans="2:3" ht="21" x14ac:dyDescent="0.5">
      <c r="B4" s="63" t="s">
        <v>171</v>
      </c>
    </row>
    <row r="5" spans="2:3" x14ac:dyDescent="0.35">
      <c r="B5" t="s">
        <v>172</v>
      </c>
    </row>
    <row r="6" spans="2:3" ht="15" thickBot="1" x14ac:dyDescent="0.4"/>
    <row r="7" spans="2:3" ht="21.5" thickBot="1" x14ac:dyDescent="0.55000000000000004">
      <c r="B7" s="43" t="s">
        <v>0</v>
      </c>
      <c r="C7" s="49"/>
    </row>
    <row r="10" spans="2:3" ht="29" x14ac:dyDescent="0.35">
      <c r="B10" s="15" t="s">
        <v>1</v>
      </c>
      <c r="C10" s="14" t="s">
        <v>2</v>
      </c>
    </row>
    <row r="11" spans="2:3" ht="29.15" customHeight="1" x14ac:dyDescent="0.35">
      <c r="B11" s="12" t="s">
        <v>3</v>
      </c>
      <c r="C11" s="25" t="s">
        <v>4</v>
      </c>
    </row>
    <row r="12" spans="2:3" ht="29" x14ac:dyDescent="0.35">
      <c r="B12" s="12" t="s">
        <v>5</v>
      </c>
      <c r="C12" s="25" t="s">
        <v>6</v>
      </c>
    </row>
    <row r="13" spans="2:3" x14ac:dyDescent="0.35">
      <c r="B13" s="26" t="s">
        <v>7</v>
      </c>
      <c r="C13" s="26" t="s">
        <v>8</v>
      </c>
    </row>
    <row r="14" spans="2:3" ht="29" x14ac:dyDescent="0.35">
      <c r="B14" t="s">
        <v>9</v>
      </c>
      <c r="C14" s="1" t="s">
        <v>10</v>
      </c>
    </row>
    <row r="15" spans="2:3" x14ac:dyDescent="0.35">
      <c r="B15" t="s">
        <v>11</v>
      </c>
      <c r="C15" t="s">
        <v>12</v>
      </c>
    </row>
    <row r="16" spans="2:3" x14ac:dyDescent="0.35">
      <c r="B16" t="s">
        <v>13</v>
      </c>
      <c r="C16" t="s">
        <v>14</v>
      </c>
    </row>
    <row r="17" spans="1:4" x14ac:dyDescent="0.35">
      <c r="B17" t="s">
        <v>15</v>
      </c>
      <c r="C17" t="s">
        <v>16</v>
      </c>
    </row>
    <row r="18" spans="1:4" ht="15" thickBot="1" x14ac:dyDescent="0.4"/>
    <row r="19" spans="1:4" ht="15" thickTop="1" x14ac:dyDescent="0.35">
      <c r="B19" s="41" t="s">
        <v>17</v>
      </c>
      <c r="C19" s="42"/>
    </row>
    <row r="20" spans="1:4" ht="53.15" customHeight="1" x14ac:dyDescent="0.35">
      <c r="B20" s="64" t="s">
        <v>18</v>
      </c>
      <c r="C20" s="65"/>
    </row>
    <row r="21" spans="1:4" ht="67.900000000000006" customHeight="1" x14ac:dyDescent="0.35">
      <c r="B21" s="66" t="s">
        <v>19</v>
      </c>
      <c r="C21" s="67"/>
    </row>
    <row r="22" spans="1:4" ht="36" customHeight="1" thickBot="1" x14ac:dyDescent="0.4">
      <c r="A22" s="37"/>
      <c r="B22" s="68" t="s">
        <v>20</v>
      </c>
      <c r="C22" s="69"/>
      <c r="D22" s="36"/>
    </row>
    <row r="23" spans="1:4" ht="15.5" thickTop="1" thickBot="1" x14ac:dyDescent="0.4"/>
    <row r="24" spans="1:4" ht="15" thickTop="1" x14ac:dyDescent="0.35">
      <c r="B24" s="39" t="s">
        <v>21</v>
      </c>
      <c r="C24" s="40"/>
    </row>
    <row r="25" spans="1:4" ht="15" thickBot="1" x14ac:dyDescent="0.4">
      <c r="B25" s="36" t="s">
        <v>22</v>
      </c>
      <c r="C25" s="37"/>
    </row>
    <row r="26" spans="1:4" ht="15" thickBot="1" x14ac:dyDescent="0.4">
      <c r="B26" s="48"/>
      <c r="C26" s="37" t="s">
        <v>23</v>
      </c>
    </row>
    <row r="27" spans="1:4" ht="15" thickBot="1" x14ac:dyDescent="0.4">
      <c r="B27" s="47"/>
      <c r="C27" s="46" t="s">
        <v>24</v>
      </c>
    </row>
    <row r="28" spans="1:4" x14ac:dyDescent="0.35">
      <c r="B28" s="1"/>
    </row>
    <row r="29" spans="1:4" ht="15" thickTop="1" x14ac:dyDescent="0.35">
      <c r="B29" s="39" t="s">
        <v>25</v>
      </c>
      <c r="C29" s="40"/>
    </row>
    <row r="30" spans="1:4" x14ac:dyDescent="0.35">
      <c r="B30" s="38"/>
      <c r="C30" s="45" t="s">
        <v>26</v>
      </c>
    </row>
    <row r="31" spans="1:4" ht="15" thickTop="1" x14ac:dyDescent="0.35"/>
  </sheetData>
  <sheetProtection algorithmName="SHA-512" hashValue="hTrXNZ+Ou00vme/ZamiWK54k3LGSamhKmDLOMtOGQTnPESH5N4+Lgh5Au4kcWfSsdxm5NeyfaNoMqE8A8T5FSw==" saltValue="NAsoRE32JKsR6J0inenPYA==" spinCount="100000" sheet="1" formatCells="0" formatColumns="0" insertRows="0"/>
  <mergeCells count="3">
    <mergeCell ref="B20:C20"/>
    <mergeCell ref="B21:C21"/>
    <mergeCell ref="B22:C22"/>
  </mergeCells>
  <pageMargins left="0.7" right="0.7" top="0.75" bottom="0.75"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72"/>
  <sheetViews>
    <sheetView showGridLines="0" zoomScale="90" zoomScaleNormal="90" workbookViewId="0"/>
  </sheetViews>
  <sheetFormatPr baseColWidth="10" defaultColWidth="11.453125" defaultRowHeight="14.5" x14ac:dyDescent="0.35"/>
  <cols>
    <col min="1" max="1" width="3.7265625" customWidth="1"/>
    <col min="2" max="2" width="31.453125" customWidth="1"/>
    <col min="3" max="3" width="22.81640625" customWidth="1"/>
    <col min="4" max="4" width="14.54296875" customWidth="1"/>
    <col min="5" max="5" width="16.54296875" customWidth="1"/>
    <col min="6" max="6" width="12.7265625" customWidth="1"/>
    <col min="7" max="7" width="16.26953125" customWidth="1"/>
    <col min="8" max="8" width="11.7265625" customWidth="1"/>
    <col min="9" max="9" width="16.26953125" customWidth="1"/>
    <col min="10" max="10" width="16.7265625" customWidth="1"/>
  </cols>
  <sheetData>
    <row r="2" spans="2:12" ht="24" thickBot="1" x14ac:dyDescent="0.6">
      <c r="B2" s="34" t="s">
        <v>27</v>
      </c>
      <c r="C2" s="4"/>
      <c r="D2" s="4"/>
      <c r="E2" s="4"/>
      <c r="F2" s="4"/>
      <c r="G2" s="4"/>
      <c r="H2" s="4"/>
    </row>
    <row r="3" spans="2:12" ht="24" thickTop="1" x14ac:dyDescent="0.55000000000000004">
      <c r="B3" s="4"/>
      <c r="C3" s="4"/>
      <c r="D3" s="4"/>
      <c r="E3" s="4"/>
      <c r="F3" s="4"/>
      <c r="G3" s="4"/>
      <c r="H3" s="4"/>
    </row>
    <row r="4" spans="2:12" x14ac:dyDescent="0.35">
      <c r="B4" s="5" t="s">
        <v>28</v>
      </c>
      <c r="C4" s="74" t="s">
        <v>29</v>
      </c>
      <c r="D4" s="74"/>
      <c r="E4" s="5" t="s">
        <v>30</v>
      </c>
      <c r="F4" s="5" t="s">
        <v>31</v>
      </c>
      <c r="H4" s="70" t="s">
        <v>32</v>
      </c>
      <c r="I4" s="71"/>
      <c r="J4" s="71"/>
      <c r="K4" s="71"/>
      <c r="L4" s="71"/>
    </row>
    <row r="5" spans="2:12" ht="94.5" customHeight="1" x14ac:dyDescent="0.35">
      <c r="B5" s="10" t="s">
        <v>33</v>
      </c>
      <c r="C5" s="72" t="s">
        <v>34</v>
      </c>
      <c r="D5" s="72"/>
      <c r="E5" s="6">
        <v>1</v>
      </c>
      <c r="F5" s="27">
        <f>C72+E72+G72</f>
        <v>0</v>
      </c>
      <c r="G5" s="44"/>
      <c r="H5" s="71"/>
      <c r="I5" s="71"/>
      <c r="J5" s="71"/>
      <c r="K5" s="71"/>
      <c r="L5" s="71"/>
    </row>
    <row r="6" spans="2:12" ht="52.15" customHeight="1" x14ac:dyDescent="0.35">
      <c r="B6" s="11" t="s">
        <v>35</v>
      </c>
      <c r="C6" s="73" t="s">
        <v>36</v>
      </c>
      <c r="D6" s="73"/>
      <c r="E6" s="6">
        <v>4</v>
      </c>
      <c r="F6" s="27">
        <f>E6*(D72+F72+H72)</f>
        <v>0</v>
      </c>
      <c r="H6" s="71"/>
      <c r="I6" s="71"/>
      <c r="J6" s="71"/>
      <c r="K6" s="71"/>
      <c r="L6" s="71"/>
    </row>
    <row r="7" spans="2:12" x14ac:dyDescent="0.35">
      <c r="H7" s="71"/>
      <c r="I7" s="71"/>
      <c r="J7" s="71"/>
      <c r="K7" s="71"/>
      <c r="L7" s="71"/>
    </row>
    <row r="8" spans="2:12" ht="29.5" thickBot="1" x14ac:dyDescent="0.4">
      <c r="B8" s="5" t="s">
        <v>37</v>
      </c>
      <c r="C8" s="5" t="s">
        <v>38</v>
      </c>
      <c r="D8" s="7" t="s">
        <v>39</v>
      </c>
      <c r="E8" s="5" t="s">
        <v>40</v>
      </c>
      <c r="F8" s="5" t="s">
        <v>31</v>
      </c>
      <c r="H8" s="71"/>
      <c r="I8" s="71"/>
      <c r="J8" s="71"/>
      <c r="K8" s="71"/>
      <c r="L8" s="71"/>
    </row>
    <row r="9" spans="2:12" ht="15" thickBot="1" x14ac:dyDescent="0.4">
      <c r="B9" s="11" t="s">
        <v>41</v>
      </c>
      <c r="C9" s="51" t="s">
        <v>42</v>
      </c>
      <c r="D9" s="54"/>
      <c r="E9" s="52">
        <v>6</v>
      </c>
      <c r="F9" s="27">
        <f>D9*E9</f>
        <v>0</v>
      </c>
      <c r="H9" s="71"/>
      <c r="I9" s="71"/>
      <c r="J9" s="71"/>
      <c r="K9" s="71"/>
      <c r="L9" s="71"/>
    </row>
    <row r="10" spans="2:12" ht="15" thickBot="1" x14ac:dyDescent="0.4">
      <c r="B10" s="11" t="s">
        <v>41</v>
      </c>
      <c r="C10" s="51" t="s">
        <v>43</v>
      </c>
      <c r="D10" s="54"/>
      <c r="E10" s="52">
        <v>2</v>
      </c>
      <c r="F10" s="27">
        <f>D10*E10</f>
        <v>0</v>
      </c>
      <c r="H10" s="71"/>
      <c r="I10" s="71"/>
      <c r="J10" s="71"/>
      <c r="K10" s="71"/>
      <c r="L10" s="71"/>
    </row>
    <row r="11" spans="2:12" ht="15" thickBot="1" x14ac:dyDescent="0.4">
      <c r="B11" s="11" t="s">
        <v>41</v>
      </c>
      <c r="C11" s="51" t="s">
        <v>44</v>
      </c>
      <c r="D11" s="54"/>
      <c r="E11" s="52">
        <v>6</v>
      </c>
      <c r="F11" s="27">
        <f t="shared" ref="F11:F12" si="0">D11*E11</f>
        <v>0</v>
      </c>
      <c r="H11" s="71"/>
      <c r="I11" s="71"/>
      <c r="J11" s="71"/>
      <c r="K11" s="71"/>
      <c r="L11" s="71"/>
    </row>
    <row r="12" spans="2:12" ht="15" thickBot="1" x14ac:dyDescent="0.4">
      <c r="B12" s="11" t="s">
        <v>45</v>
      </c>
      <c r="C12" s="51" t="s">
        <v>46</v>
      </c>
      <c r="D12" s="55"/>
      <c r="E12" s="52">
        <v>10</v>
      </c>
      <c r="F12" s="27">
        <f t="shared" si="0"/>
        <v>0</v>
      </c>
      <c r="H12" s="71"/>
      <c r="I12" s="71"/>
      <c r="J12" s="71"/>
      <c r="K12" s="71"/>
      <c r="L12" s="71"/>
    </row>
    <row r="15" spans="2:12" ht="18.5" x14ac:dyDescent="0.45">
      <c r="B15" s="8" t="s">
        <v>47</v>
      </c>
      <c r="C15" s="8"/>
      <c r="D15" s="8"/>
      <c r="E15" s="8"/>
      <c r="F15" s="9">
        <f>F5+F6+F9+F11+F12+F10</f>
        <v>0</v>
      </c>
    </row>
    <row r="17" spans="2:9" ht="29" x14ac:dyDescent="0.35">
      <c r="B17" s="7" t="s">
        <v>48</v>
      </c>
      <c r="C17" s="7" t="s">
        <v>38</v>
      </c>
      <c r="D17" s="7" t="s">
        <v>49</v>
      </c>
    </row>
    <row r="18" spans="2:9" x14ac:dyDescent="0.35">
      <c r="B18" s="11" t="s">
        <v>41</v>
      </c>
      <c r="C18" s="50"/>
      <c r="D18" s="56"/>
    </row>
    <row r="19" spans="2:9" x14ac:dyDescent="0.35">
      <c r="B19" s="11" t="s">
        <v>41</v>
      </c>
      <c r="C19" s="50"/>
      <c r="D19" s="56"/>
    </row>
    <row r="20" spans="2:9" x14ac:dyDescent="0.35">
      <c r="B20" s="11" t="s">
        <v>45</v>
      </c>
      <c r="C20" s="50"/>
      <c r="D20" s="56"/>
    </row>
    <row r="21" spans="2:9" x14ac:dyDescent="0.35">
      <c r="B21" s="11" t="s">
        <v>45</v>
      </c>
      <c r="C21" s="50"/>
      <c r="D21" s="56"/>
    </row>
    <row r="22" spans="2:9" x14ac:dyDescent="0.35">
      <c r="B22" s="11" t="s">
        <v>45</v>
      </c>
      <c r="C22" s="50"/>
      <c r="D22" s="56"/>
    </row>
    <row r="23" spans="2:9" x14ac:dyDescent="0.35">
      <c r="B23" s="11" t="s">
        <v>45</v>
      </c>
      <c r="C23" s="50"/>
      <c r="D23" s="56"/>
    </row>
    <row r="24" spans="2:9" x14ac:dyDescent="0.35">
      <c r="B24" s="11" t="s">
        <v>50</v>
      </c>
      <c r="C24" s="50"/>
      <c r="D24" s="56"/>
    </row>
    <row r="25" spans="2:9" x14ac:dyDescent="0.35">
      <c r="B25" s="11" t="s">
        <v>50</v>
      </c>
      <c r="C25" s="50"/>
      <c r="D25" s="56"/>
    </row>
    <row r="26" spans="2:9" x14ac:dyDescent="0.35">
      <c r="B26" s="11" t="s">
        <v>51</v>
      </c>
      <c r="C26" s="50"/>
      <c r="D26" s="56"/>
    </row>
    <row r="27" spans="2:9" x14ac:dyDescent="0.35">
      <c r="B27" s="11" t="s">
        <v>51</v>
      </c>
      <c r="C27" s="50"/>
      <c r="D27" s="56"/>
    </row>
    <row r="29" spans="2:9" ht="43.5" x14ac:dyDescent="0.35">
      <c r="B29" t="s">
        <v>52</v>
      </c>
      <c r="C29" s="1" t="s">
        <v>53</v>
      </c>
      <c r="D29" s="13" t="s">
        <v>54</v>
      </c>
      <c r="E29" s="1" t="s">
        <v>55</v>
      </c>
      <c r="F29" s="1" t="s">
        <v>56</v>
      </c>
      <c r="G29" s="1" t="s">
        <v>57</v>
      </c>
      <c r="H29" s="1" t="s">
        <v>58</v>
      </c>
      <c r="I29" s="1" t="s">
        <v>59</v>
      </c>
    </row>
    <row r="30" spans="2:9" x14ac:dyDescent="0.35">
      <c r="B30" t="s">
        <v>60</v>
      </c>
      <c r="C30" s="57"/>
      <c r="D30" s="57"/>
      <c r="E30" s="57"/>
      <c r="F30" s="57"/>
      <c r="G30" s="58"/>
      <c r="H30" s="58"/>
      <c r="I30" t="s">
        <v>61</v>
      </c>
    </row>
    <row r="31" spans="2:9" ht="15" thickBot="1" x14ac:dyDescent="0.4">
      <c r="B31" t="s">
        <v>62</v>
      </c>
      <c r="C31" s="57"/>
      <c r="D31" s="57"/>
      <c r="E31" s="57"/>
      <c r="F31" s="57"/>
      <c r="G31" s="59"/>
      <c r="H31" s="58"/>
      <c r="I31" t="s">
        <v>61</v>
      </c>
    </row>
    <row r="32" spans="2:9" ht="15" thickBot="1" x14ac:dyDescent="0.4">
      <c r="B32" t="s">
        <v>63</v>
      </c>
      <c r="C32" s="54"/>
      <c r="D32" s="54"/>
      <c r="E32" s="57"/>
      <c r="F32" s="57"/>
      <c r="G32" s="58"/>
      <c r="H32" s="58"/>
      <c r="I32" t="s">
        <v>64</v>
      </c>
    </row>
    <row r="33" spans="2:9" ht="15" thickBot="1" x14ac:dyDescent="0.4">
      <c r="B33" t="s">
        <v>65</v>
      </c>
      <c r="C33" s="57"/>
      <c r="D33" s="57"/>
      <c r="E33" s="57"/>
      <c r="F33" s="57"/>
      <c r="G33" s="58"/>
      <c r="H33" s="58"/>
      <c r="I33" t="s">
        <v>61</v>
      </c>
    </row>
    <row r="34" spans="2:9" ht="15" thickBot="1" x14ac:dyDescent="0.4">
      <c r="B34" t="s">
        <v>66</v>
      </c>
      <c r="C34" s="57"/>
      <c r="D34" s="57"/>
      <c r="E34" s="54"/>
      <c r="F34" s="54"/>
      <c r="G34" s="58"/>
      <c r="H34" s="58"/>
      <c r="I34" t="s">
        <v>64</v>
      </c>
    </row>
    <row r="35" spans="2:9" ht="15" thickBot="1" x14ac:dyDescent="0.4">
      <c r="B35" t="s">
        <v>67</v>
      </c>
      <c r="C35" s="57"/>
      <c r="D35" s="57"/>
      <c r="E35" s="57"/>
      <c r="F35" s="57"/>
      <c r="G35" s="58"/>
      <c r="H35" s="58"/>
      <c r="I35" t="s">
        <v>61</v>
      </c>
    </row>
    <row r="36" spans="2:9" ht="15" thickBot="1" x14ac:dyDescent="0.4">
      <c r="B36" t="s">
        <v>68</v>
      </c>
      <c r="C36" s="57"/>
      <c r="D36" s="57"/>
      <c r="E36" s="54"/>
      <c r="F36" s="54"/>
      <c r="G36" s="58"/>
      <c r="H36" s="58"/>
      <c r="I36" t="s">
        <v>64</v>
      </c>
    </row>
    <row r="37" spans="2:9" ht="15" thickBot="1" x14ac:dyDescent="0.4">
      <c r="B37" t="s">
        <v>69</v>
      </c>
      <c r="C37" s="57"/>
      <c r="D37" s="57"/>
      <c r="E37" s="54"/>
      <c r="F37" s="54"/>
      <c r="G37" s="58"/>
      <c r="H37" s="58"/>
      <c r="I37" t="s">
        <v>64</v>
      </c>
    </row>
    <row r="38" spans="2:9" ht="15" thickBot="1" x14ac:dyDescent="0.4">
      <c r="B38" t="s">
        <v>70</v>
      </c>
      <c r="C38" s="57"/>
      <c r="D38" s="57"/>
      <c r="E38" s="54"/>
      <c r="F38" s="54"/>
      <c r="G38" s="58"/>
      <c r="H38" s="58"/>
      <c r="I38" t="s">
        <v>64</v>
      </c>
    </row>
    <row r="39" spans="2:9" ht="15" thickBot="1" x14ac:dyDescent="0.4">
      <c r="B39" t="s">
        <v>71</v>
      </c>
      <c r="C39" s="57"/>
      <c r="D39" s="57"/>
      <c r="E39" s="54"/>
      <c r="F39" s="54"/>
      <c r="G39" s="58"/>
      <c r="H39" s="58"/>
      <c r="I39" t="s">
        <v>64</v>
      </c>
    </row>
    <row r="40" spans="2:9" ht="15" thickBot="1" x14ac:dyDescent="0.4">
      <c r="B40" t="s">
        <v>72</v>
      </c>
      <c r="C40" s="57"/>
      <c r="D40" s="57"/>
      <c r="E40" s="54"/>
      <c r="F40" s="54"/>
      <c r="G40" s="58"/>
      <c r="H40" s="58"/>
      <c r="I40" t="s">
        <v>64</v>
      </c>
    </row>
    <row r="41" spans="2:9" ht="15" thickBot="1" x14ac:dyDescent="0.4">
      <c r="B41" t="s">
        <v>73</v>
      </c>
      <c r="C41" s="57"/>
      <c r="D41" s="57"/>
      <c r="E41" s="54"/>
      <c r="F41" s="54"/>
      <c r="G41" s="58"/>
      <c r="H41" s="58"/>
      <c r="I41" t="s">
        <v>64</v>
      </c>
    </row>
    <row r="42" spans="2:9" ht="15" thickBot="1" x14ac:dyDescent="0.4">
      <c r="B42" t="s">
        <v>74</v>
      </c>
      <c r="C42" s="57"/>
      <c r="D42" s="57"/>
      <c r="E42" s="54"/>
      <c r="F42" s="54"/>
      <c r="G42" s="58"/>
      <c r="H42" s="58"/>
      <c r="I42" t="s">
        <v>64</v>
      </c>
    </row>
    <row r="43" spans="2:9" ht="15" thickBot="1" x14ac:dyDescent="0.4">
      <c r="B43" t="s">
        <v>75</v>
      </c>
      <c r="C43" s="54"/>
      <c r="D43" s="54"/>
      <c r="E43" s="57"/>
      <c r="F43" s="57"/>
      <c r="G43" s="58"/>
      <c r="H43" s="58"/>
      <c r="I43" t="s">
        <v>64</v>
      </c>
    </row>
    <row r="44" spans="2:9" ht="15" thickBot="1" x14ac:dyDescent="0.4">
      <c r="B44" t="s">
        <v>76</v>
      </c>
      <c r="C44" s="57"/>
      <c r="D44" s="57"/>
      <c r="E44" s="54"/>
      <c r="F44" s="54"/>
      <c r="G44" s="58"/>
      <c r="H44" s="58"/>
      <c r="I44" t="s">
        <v>64</v>
      </c>
    </row>
    <row r="45" spans="2:9" ht="15" thickBot="1" x14ac:dyDescent="0.4">
      <c r="B45" t="s">
        <v>77</v>
      </c>
      <c r="C45" s="54"/>
      <c r="D45" s="54"/>
      <c r="E45" s="57"/>
      <c r="F45" s="57"/>
      <c r="G45" s="58"/>
      <c r="H45" s="58"/>
      <c r="I45" t="s">
        <v>64</v>
      </c>
    </row>
    <row r="46" spans="2:9" ht="15" thickBot="1" x14ac:dyDescent="0.4">
      <c r="B46" t="s">
        <v>78</v>
      </c>
      <c r="C46" s="57"/>
      <c r="D46" s="57"/>
      <c r="E46" s="54"/>
      <c r="F46" s="54"/>
      <c r="G46" s="58"/>
      <c r="H46" s="58"/>
      <c r="I46" t="s">
        <v>64</v>
      </c>
    </row>
    <row r="47" spans="2:9" ht="15" thickBot="1" x14ac:dyDescent="0.4">
      <c r="B47" t="s">
        <v>79</v>
      </c>
      <c r="C47" s="57"/>
      <c r="D47" s="57"/>
      <c r="E47" s="57"/>
      <c r="F47" s="57"/>
      <c r="G47" s="54"/>
      <c r="H47" s="54"/>
      <c r="I47" t="s">
        <v>64</v>
      </c>
    </row>
    <row r="48" spans="2:9" ht="15" thickBot="1" x14ac:dyDescent="0.4">
      <c r="B48" t="s">
        <v>80</v>
      </c>
      <c r="C48" s="57"/>
      <c r="D48" s="57"/>
      <c r="E48" s="57"/>
      <c r="F48" s="57"/>
      <c r="G48" s="54"/>
      <c r="H48" s="54"/>
      <c r="I48" t="s">
        <v>64</v>
      </c>
    </row>
    <row r="49" spans="2:9" ht="15" thickBot="1" x14ac:dyDescent="0.4">
      <c r="B49" t="s">
        <v>81</v>
      </c>
      <c r="C49" s="57"/>
      <c r="D49" s="57"/>
      <c r="E49" s="57"/>
      <c r="F49" s="57"/>
      <c r="G49" s="54"/>
      <c r="H49" s="54"/>
      <c r="I49" t="s">
        <v>64</v>
      </c>
    </row>
    <row r="50" spans="2:9" ht="15" thickBot="1" x14ac:dyDescent="0.4">
      <c r="B50" t="s">
        <v>82</v>
      </c>
      <c r="C50" s="57"/>
      <c r="D50" s="57"/>
      <c r="E50" s="57"/>
      <c r="F50" s="57"/>
      <c r="G50" s="54"/>
      <c r="H50" s="54"/>
      <c r="I50" t="s">
        <v>64</v>
      </c>
    </row>
    <row r="51" spans="2:9" ht="15" thickBot="1" x14ac:dyDescent="0.4">
      <c r="B51" t="s">
        <v>83</v>
      </c>
      <c r="C51" s="57"/>
      <c r="D51" s="57"/>
      <c r="E51" s="57"/>
      <c r="F51" s="57"/>
      <c r="G51" s="54"/>
      <c r="H51" s="54"/>
      <c r="I51" t="s">
        <v>64</v>
      </c>
    </row>
    <row r="52" spans="2:9" ht="15" thickBot="1" x14ac:dyDescent="0.4">
      <c r="B52" t="s">
        <v>84</v>
      </c>
      <c r="C52" s="57"/>
      <c r="D52" s="57"/>
      <c r="E52" s="57"/>
      <c r="F52" s="57"/>
      <c r="G52" s="54"/>
      <c r="H52" s="54"/>
      <c r="I52" t="s">
        <v>64</v>
      </c>
    </row>
    <row r="53" spans="2:9" ht="15" thickBot="1" x14ac:dyDescent="0.4">
      <c r="B53" t="s">
        <v>85</v>
      </c>
      <c r="C53" s="54"/>
      <c r="D53" s="54"/>
      <c r="E53" s="57"/>
      <c r="F53" s="57"/>
      <c r="G53" s="58"/>
      <c r="H53" s="58"/>
      <c r="I53" t="s">
        <v>64</v>
      </c>
    </row>
    <row r="54" spans="2:9" ht="15" thickBot="1" x14ac:dyDescent="0.4">
      <c r="B54" t="s">
        <v>86</v>
      </c>
      <c r="C54" s="54"/>
      <c r="D54" s="54"/>
      <c r="E54" s="57"/>
      <c r="F54" s="57"/>
      <c r="G54" s="58"/>
      <c r="H54" s="58"/>
      <c r="I54" t="s">
        <v>64</v>
      </c>
    </row>
    <row r="55" spans="2:9" ht="15" thickBot="1" x14ac:dyDescent="0.4">
      <c r="B55" t="s">
        <v>87</v>
      </c>
      <c r="C55" s="54"/>
      <c r="D55" s="54"/>
      <c r="E55" s="57"/>
      <c r="F55" s="57"/>
      <c r="G55" s="58"/>
      <c r="H55" s="58"/>
      <c r="I55" t="s">
        <v>64</v>
      </c>
    </row>
    <row r="56" spans="2:9" ht="15" thickBot="1" x14ac:dyDescent="0.4">
      <c r="B56" t="s">
        <v>88</v>
      </c>
      <c r="C56" s="54"/>
      <c r="D56" s="54"/>
      <c r="E56" s="57"/>
      <c r="F56" s="57"/>
      <c r="G56" s="58"/>
      <c r="H56" s="58"/>
      <c r="I56" t="s">
        <v>64</v>
      </c>
    </row>
    <row r="57" spans="2:9" ht="15" thickBot="1" x14ac:dyDescent="0.4">
      <c r="B57" t="s">
        <v>89</v>
      </c>
      <c r="C57" s="54"/>
      <c r="D57" s="54"/>
      <c r="E57" s="57"/>
      <c r="F57" s="57"/>
      <c r="G57" s="58"/>
      <c r="H57" s="58"/>
      <c r="I57" t="s">
        <v>64</v>
      </c>
    </row>
    <row r="58" spans="2:9" ht="15" thickBot="1" x14ac:dyDescent="0.4">
      <c r="B58" t="s">
        <v>90</v>
      </c>
      <c r="C58" s="54"/>
      <c r="D58" s="54"/>
      <c r="E58" s="57"/>
      <c r="F58" s="57"/>
      <c r="G58" s="58"/>
      <c r="H58" s="58"/>
      <c r="I58" t="s">
        <v>64</v>
      </c>
    </row>
    <row r="59" spans="2:9" ht="15" thickBot="1" x14ac:dyDescent="0.4">
      <c r="B59" t="s">
        <v>91</v>
      </c>
      <c r="C59" s="54"/>
      <c r="D59" s="54"/>
      <c r="E59" s="57"/>
      <c r="F59" s="57"/>
      <c r="G59" s="58"/>
      <c r="H59" s="58"/>
      <c r="I59" t="s">
        <v>64</v>
      </c>
    </row>
    <row r="60" spans="2:9" ht="15" thickBot="1" x14ac:dyDescent="0.4">
      <c r="B60" t="s">
        <v>92</v>
      </c>
      <c r="C60" s="54"/>
      <c r="D60" s="54"/>
      <c r="E60" s="57"/>
      <c r="F60" s="57"/>
      <c r="G60" s="58"/>
      <c r="H60" s="58"/>
      <c r="I60" t="s">
        <v>64</v>
      </c>
    </row>
    <row r="61" spans="2:9" ht="15" thickBot="1" x14ac:dyDescent="0.4">
      <c r="B61" t="s">
        <v>93</v>
      </c>
      <c r="C61" s="54"/>
      <c r="D61" s="54"/>
      <c r="E61" s="57"/>
      <c r="F61" s="57"/>
      <c r="G61" s="58"/>
      <c r="H61" s="58"/>
      <c r="I61" t="s">
        <v>64</v>
      </c>
    </row>
    <row r="62" spans="2:9" ht="15" thickBot="1" x14ac:dyDescent="0.4">
      <c r="B62" t="s">
        <v>94</v>
      </c>
      <c r="C62" s="57"/>
      <c r="D62" s="57"/>
      <c r="E62" s="57"/>
      <c r="F62" s="57"/>
      <c r="G62" s="58"/>
      <c r="H62" s="58"/>
      <c r="I62" t="s">
        <v>61</v>
      </c>
    </row>
    <row r="63" spans="2:9" ht="15" thickBot="1" x14ac:dyDescent="0.4">
      <c r="B63" t="s">
        <v>95</v>
      </c>
      <c r="C63" s="54"/>
      <c r="D63" s="54"/>
      <c r="E63" s="57"/>
      <c r="F63" s="57"/>
      <c r="G63" s="58"/>
      <c r="H63" s="58"/>
      <c r="I63" t="s">
        <v>64</v>
      </c>
    </row>
    <row r="64" spans="2:9" ht="15" thickBot="1" x14ac:dyDescent="0.4">
      <c r="B64" t="s">
        <v>96</v>
      </c>
      <c r="C64" s="54"/>
      <c r="D64" s="54"/>
      <c r="E64" s="57"/>
      <c r="F64" s="57"/>
      <c r="G64" s="58"/>
      <c r="H64" s="58"/>
      <c r="I64" t="s">
        <v>64</v>
      </c>
    </row>
    <row r="65" spans="2:9" ht="15" thickBot="1" x14ac:dyDescent="0.4">
      <c r="B65" t="s">
        <v>97</v>
      </c>
      <c r="C65" s="54"/>
      <c r="D65" s="54"/>
      <c r="E65" s="57"/>
      <c r="F65" s="57"/>
      <c r="G65" s="58"/>
      <c r="H65" s="58"/>
      <c r="I65" t="s">
        <v>64</v>
      </c>
    </row>
    <row r="66" spans="2:9" ht="15" thickBot="1" x14ac:dyDescent="0.4">
      <c r="B66" t="s">
        <v>98</v>
      </c>
      <c r="C66" s="54"/>
      <c r="D66" s="54"/>
      <c r="E66" s="57"/>
      <c r="F66" s="57"/>
      <c r="G66" s="58"/>
      <c r="H66" s="58"/>
      <c r="I66" t="s">
        <v>64</v>
      </c>
    </row>
    <row r="67" spans="2:9" ht="15" thickBot="1" x14ac:dyDescent="0.4">
      <c r="B67" t="s">
        <v>99</v>
      </c>
      <c r="C67" s="54"/>
      <c r="D67" s="54"/>
      <c r="E67" s="57"/>
      <c r="F67" s="57"/>
      <c r="G67" s="58"/>
      <c r="H67" s="58"/>
      <c r="I67" t="s">
        <v>64</v>
      </c>
    </row>
    <row r="68" spans="2:9" x14ac:dyDescent="0.35">
      <c r="B68" t="s">
        <v>100</v>
      </c>
      <c r="C68" s="57"/>
      <c r="D68" s="57"/>
      <c r="E68" s="57"/>
      <c r="F68" s="57"/>
      <c r="G68" s="58"/>
      <c r="H68" s="58"/>
      <c r="I68" t="s">
        <v>61</v>
      </c>
    </row>
    <row r="69" spans="2:9" ht="15" thickBot="1" x14ac:dyDescent="0.4">
      <c r="B69" t="s">
        <v>101</v>
      </c>
      <c r="C69" s="57"/>
      <c r="D69" s="57"/>
      <c r="E69" s="57"/>
      <c r="F69" s="57"/>
      <c r="G69" s="58"/>
      <c r="H69" s="58"/>
      <c r="I69" t="s">
        <v>61</v>
      </c>
    </row>
    <row r="70" spans="2:9" ht="15" thickBot="1" x14ac:dyDescent="0.4">
      <c r="B70" t="s">
        <v>102</v>
      </c>
      <c r="C70" s="57"/>
      <c r="D70" s="57"/>
      <c r="E70" s="57"/>
      <c r="F70" s="57"/>
      <c r="G70" s="54"/>
      <c r="H70" s="54"/>
      <c r="I70" t="s">
        <v>64</v>
      </c>
    </row>
    <row r="71" spans="2:9" x14ac:dyDescent="0.35">
      <c r="B71" t="s">
        <v>103</v>
      </c>
      <c r="C71" s="2">
        <f>SUM(C30:C70)</f>
        <v>0</v>
      </c>
      <c r="D71" s="2">
        <f>SUM(D30:D70)</f>
        <v>0</v>
      </c>
      <c r="E71" s="2">
        <f t="shared" ref="E71:F71" si="1">SUM(E30:E70)</f>
        <v>0</v>
      </c>
      <c r="F71" s="2">
        <f t="shared" si="1"/>
        <v>0</v>
      </c>
      <c r="G71" s="2"/>
      <c r="H71" s="2"/>
    </row>
    <row r="72" spans="2:9" x14ac:dyDescent="0.35">
      <c r="B72" s="28" t="s">
        <v>104</v>
      </c>
      <c r="C72" s="60">
        <f>C67+C66+C65+C64+C63+C61+C60+C59+C58+C57+C56+C55+C54+C53+C45+C43+C32</f>
        <v>0</v>
      </c>
      <c r="D72" s="60">
        <f>D67+D66+D65+D64+D63+D61+D60+D59+D58+D57+D56+D55+D54+D53+D45+D43+D32</f>
        <v>0</v>
      </c>
      <c r="E72" s="60">
        <f>E34+E36+E37+E38+E39+E40+E41+E42+E44+E46</f>
        <v>0</v>
      </c>
      <c r="F72" s="60">
        <f>F34+F36+F37+F38+F39+F40+F41+F42+F44+F46</f>
        <v>0</v>
      </c>
      <c r="G72" s="60">
        <f>G47+G48+G49+G50+G51+G52+G70</f>
        <v>0</v>
      </c>
      <c r="H72" s="60">
        <f>H47+H48+H49+H50+H51+H52+H70</f>
        <v>0</v>
      </c>
    </row>
  </sheetData>
  <sheetProtection algorithmName="SHA-512" hashValue="sJhhU/w6FAvNkEUY/nIvjiFi6THzu+161f3OFondQLglXsl0d953H4DXMzNIslJ4xlVg/hmDNxiTSN8YWgmPHg==" saltValue="vR36m2fvj9Xdd/PD8JF7kQ==" spinCount="100000" sheet="1" formatCells="0" formatColumns="0" insertRows="0"/>
  <mergeCells count="4">
    <mergeCell ref="H4:L12"/>
    <mergeCell ref="C5:D5"/>
    <mergeCell ref="C6:D6"/>
    <mergeCell ref="C4:D4"/>
  </mergeCells>
  <pageMargins left="0.7" right="0.7" top="0.75" bottom="0.75" header="0.3" footer="0.3"/>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38"/>
  <sheetViews>
    <sheetView showGridLines="0" zoomScale="90" zoomScaleNormal="90" workbookViewId="0"/>
  </sheetViews>
  <sheetFormatPr baseColWidth="10" defaultColWidth="11.453125" defaultRowHeight="14.5" x14ac:dyDescent="0.35"/>
  <cols>
    <col min="1" max="1" width="3.7265625" customWidth="1"/>
    <col min="2" max="2" width="35.81640625" customWidth="1"/>
    <col min="3" max="3" width="18.7265625" customWidth="1"/>
    <col min="4" max="4" width="16.453125" customWidth="1"/>
    <col min="5" max="5" width="13.54296875" customWidth="1"/>
    <col min="6" max="6" width="17.26953125" customWidth="1"/>
    <col min="7" max="8" width="17.54296875" customWidth="1"/>
  </cols>
  <sheetData>
    <row r="2" spans="2:12" ht="24" thickBot="1" x14ac:dyDescent="0.6">
      <c r="B2" s="34" t="s">
        <v>105</v>
      </c>
      <c r="C2" s="34"/>
      <c r="D2" s="34"/>
      <c r="E2" s="34"/>
    </row>
    <row r="3" spans="2:12" ht="15" thickTop="1" x14ac:dyDescent="0.35"/>
    <row r="4" spans="2:12" ht="14.65" customHeight="1" x14ac:dyDescent="0.35">
      <c r="B4" s="5" t="s">
        <v>28</v>
      </c>
      <c r="C4" s="74" t="s">
        <v>29</v>
      </c>
      <c r="D4" s="74"/>
      <c r="E4" s="5" t="s">
        <v>40</v>
      </c>
      <c r="F4" s="5" t="s">
        <v>31</v>
      </c>
      <c r="G4" s="2"/>
      <c r="H4" s="75" t="s">
        <v>106</v>
      </c>
      <c r="I4" s="76"/>
      <c r="J4" s="76"/>
      <c r="K4" s="76"/>
      <c r="L4" s="76"/>
    </row>
    <row r="5" spans="2:12" ht="87" customHeight="1" x14ac:dyDescent="0.35">
      <c r="B5" s="10" t="s">
        <v>33</v>
      </c>
      <c r="C5" s="72" t="s">
        <v>34</v>
      </c>
      <c r="D5" s="72"/>
      <c r="E5" s="6">
        <v>1</v>
      </c>
      <c r="F5" s="27">
        <f>F22</f>
        <v>0</v>
      </c>
      <c r="G5" s="2"/>
      <c r="H5" s="76"/>
      <c r="I5" s="76"/>
      <c r="J5" s="76"/>
      <c r="K5" s="76"/>
      <c r="L5" s="76"/>
    </row>
    <row r="6" spans="2:12" ht="42" customHeight="1" x14ac:dyDescent="0.35">
      <c r="B6" s="11" t="s">
        <v>35</v>
      </c>
      <c r="C6" s="73" t="s">
        <v>36</v>
      </c>
      <c r="D6" s="73"/>
      <c r="E6" s="6">
        <v>4</v>
      </c>
      <c r="F6" s="27">
        <f>E6*G22</f>
        <v>0</v>
      </c>
      <c r="H6" s="76"/>
      <c r="I6" s="76"/>
      <c r="J6" s="76"/>
      <c r="K6" s="76"/>
      <c r="L6" s="76"/>
    </row>
    <row r="7" spans="2:12" ht="24" customHeight="1" x14ac:dyDescent="0.35">
      <c r="B7" s="18" t="s">
        <v>107</v>
      </c>
      <c r="C7" s="19"/>
      <c r="D7" s="19"/>
      <c r="E7" s="20"/>
      <c r="F7" s="21">
        <f>F5+F6</f>
        <v>0</v>
      </c>
      <c r="H7" s="76"/>
      <c r="I7" s="76"/>
      <c r="J7" s="76"/>
      <c r="K7" s="76"/>
      <c r="L7" s="76"/>
    </row>
    <row r="9" spans="2:12" x14ac:dyDescent="0.35">
      <c r="B9" s="17"/>
    </row>
    <row r="10" spans="2:12" ht="50.65" customHeight="1" thickBot="1" x14ac:dyDescent="0.4">
      <c r="B10" s="14" t="s">
        <v>108</v>
      </c>
      <c r="C10" s="15" t="s">
        <v>109</v>
      </c>
      <c r="D10" s="15" t="s">
        <v>53</v>
      </c>
      <c r="E10" s="15" t="s">
        <v>54</v>
      </c>
      <c r="F10" s="15" t="s">
        <v>110</v>
      </c>
      <c r="G10" s="15" t="s">
        <v>58</v>
      </c>
    </row>
    <row r="11" spans="2:12" ht="15" thickBot="1" x14ac:dyDescent="0.4">
      <c r="B11" s="12" t="s">
        <v>71</v>
      </c>
      <c r="C11" s="12">
        <v>3</v>
      </c>
      <c r="D11" s="57"/>
      <c r="E11" s="57"/>
      <c r="F11" s="54"/>
      <c r="G11" s="54"/>
    </row>
    <row r="12" spans="2:12" ht="15" thickBot="1" x14ac:dyDescent="0.4">
      <c r="B12" s="12" t="s">
        <v>73</v>
      </c>
      <c r="C12" s="12">
        <v>2</v>
      </c>
      <c r="D12" s="57"/>
      <c r="E12" s="57"/>
      <c r="F12" s="54"/>
      <c r="G12" s="54"/>
    </row>
    <row r="13" spans="2:12" ht="15" thickBot="1" x14ac:dyDescent="0.4">
      <c r="B13" s="12" t="s">
        <v>74</v>
      </c>
      <c r="C13" s="12">
        <v>1</v>
      </c>
      <c r="D13" s="57"/>
      <c r="E13" s="57"/>
      <c r="F13" s="54"/>
      <c r="G13" s="54"/>
    </row>
    <row r="14" spans="2:12" ht="15" thickBot="1" x14ac:dyDescent="0.4">
      <c r="B14" s="12" t="s">
        <v>75</v>
      </c>
      <c r="C14" s="12">
        <v>1</v>
      </c>
      <c r="D14" s="57"/>
      <c r="E14" s="57"/>
      <c r="F14" s="54"/>
      <c r="G14" s="54"/>
    </row>
    <row r="15" spans="2:12" ht="15" thickBot="1" x14ac:dyDescent="0.4">
      <c r="B15" s="12" t="s">
        <v>76</v>
      </c>
      <c r="C15" s="12">
        <v>2</v>
      </c>
      <c r="D15" s="57"/>
      <c r="E15" s="57"/>
      <c r="F15" s="54"/>
      <c r="G15" s="54"/>
    </row>
    <row r="16" spans="2:12" ht="15" thickBot="1" x14ac:dyDescent="0.4">
      <c r="B16" s="12" t="s">
        <v>77</v>
      </c>
      <c r="C16" s="12">
        <v>2</v>
      </c>
      <c r="D16" s="57"/>
      <c r="E16" s="57"/>
      <c r="F16" s="54"/>
      <c r="G16" s="54"/>
    </row>
    <row r="17" spans="2:7" ht="15" thickBot="1" x14ac:dyDescent="0.4">
      <c r="B17" s="12" t="s">
        <v>79</v>
      </c>
      <c r="C17" s="12">
        <v>1</v>
      </c>
      <c r="D17" s="57"/>
      <c r="E17" s="57"/>
      <c r="F17" s="54"/>
      <c r="G17" s="54"/>
    </row>
    <row r="18" spans="2:7" ht="15" thickBot="1" x14ac:dyDescent="0.4">
      <c r="B18" s="12" t="s">
        <v>83</v>
      </c>
      <c r="C18" s="12">
        <v>1</v>
      </c>
      <c r="D18" s="57"/>
      <c r="E18" s="57"/>
      <c r="F18" s="54"/>
      <c r="G18" s="54"/>
    </row>
    <row r="19" spans="2:7" ht="15" thickBot="1" x14ac:dyDescent="0.4">
      <c r="B19" s="12" t="s">
        <v>84</v>
      </c>
      <c r="C19" s="12">
        <v>1</v>
      </c>
      <c r="D19" s="57"/>
      <c r="E19" s="57"/>
      <c r="F19" s="54"/>
      <c r="G19" s="54"/>
    </row>
    <row r="20" spans="2:7" ht="15" thickBot="1" x14ac:dyDescent="0.4">
      <c r="B20" s="12" t="s">
        <v>98</v>
      </c>
      <c r="C20" s="12">
        <v>1</v>
      </c>
      <c r="D20" s="57"/>
      <c r="E20" s="57"/>
      <c r="F20" s="54"/>
      <c r="G20" s="54"/>
    </row>
    <row r="21" spans="2:7" ht="15" thickBot="1" x14ac:dyDescent="0.4">
      <c r="B21" s="12" t="s">
        <v>99</v>
      </c>
      <c r="C21" s="12">
        <v>1</v>
      </c>
      <c r="D21" s="57"/>
      <c r="E21" s="57"/>
      <c r="F21" s="54"/>
      <c r="G21" s="54"/>
    </row>
    <row r="22" spans="2:7" x14ac:dyDescent="0.35">
      <c r="B22" s="30" t="s">
        <v>104</v>
      </c>
      <c r="C22" s="30">
        <f>SUBTOTAL(109,C11:C21)</f>
        <v>16</v>
      </c>
      <c r="D22" s="30"/>
      <c r="E22" s="30"/>
      <c r="F22" s="29">
        <f>F11+F12+F13+F14+F15+F16+F17+F18+F19+F20+F21</f>
        <v>0</v>
      </c>
      <c r="G22" s="29">
        <f>G11+G12+G13+G14+G15+G16+G17+G18+G19+G20+G21</f>
        <v>0</v>
      </c>
    </row>
    <row r="25" spans="2:7" ht="43.5" x14ac:dyDescent="0.35">
      <c r="B25" s="14" t="s">
        <v>108</v>
      </c>
      <c r="C25" s="15" t="s">
        <v>111</v>
      </c>
      <c r="D25" s="15" t="s">
        <v>53</v>
      </c>
      <c r="E25" s="15" t="s">
        <v>54</v>
      </c>
      <c r="F25" s="15" t="s">
        <v>110</v>
      </c>
      <c r="G25" s="15" t="s">
        <v>58</v>
      </c>
    </row>
    <row r="26" spans="2:7" x14ac:dyDescent="0.35">
      <c r="B26" s="12" t="s">
        <v>60</v>
      </c>
      <c r="C26" s="12">
        <v>31</v>
      </c>
      <c r="D26" s="57"/>
      <c r="E26" s="57"/>
      <c r="F26" s="57"/>
      <c r="G26" s="57"/>
    </row>
    <row r="27" spans="2:7" x14ac:dyDescent="0.35">
      <c r="B27" s="12" t="s">
        <v>62</v>
      </c>
      <c r="C27" s="12">
        <v>11</v>
      </c>
      <c r="D27" s="57"/>
      <c r="E27" s="57"/>
      <c r="F27" s="57"/>
      <c r="G27" s="57"/>
    </row>
    <row r="28" spans="2:7" x14ac:dyDescent="0.35">
      <c r="B28" s="12" t="s">
        <v>65</v>
      </c>
      <c r="C28" s="12">
        <v>3</v>
      </c>
      <c r="D28" s="57"/>
      <c r="E28" s="57"/>
      <c r="F28" s="57"/>
      <c r="G28" s="57"/>
    </row>
    <row r="29" spans="2:7" x14ac:dyDescent="0.35">
      <c r="B29" s="12" t="s">
        <v>66</v>
      </c>
      <c r="C29" s="12">
        <v>3</v>
      </c>
      <c r="D29" s="57"/>
      <c r="E29" s="57"/>
      <c r="F29" s="57"/>
      <c r="G29" s="57"/>
    </row>
    <row r="30" spans="2:7" x14ac:dyDescent="0.35">
      <c r="B30" s="12" t="s">
        <v>67</v>
      </c>
      <c r="C30" s="12">
        <v>3</v>
      </c>
      <c r="D30" s="57"/>
      <c r="E30" s="57"/>
      <c r="F30" s="57"/>
      <c r="G30" s="57"/>
    </row>
    <row r="31" spans="2:7" x14ac:dyDescent="0.35">
      <c r="B31" s="12" t="s">
        <v>76</v>
      </c>
      <c r="C31" s="12">
        <v>2</v>
      </c>
      <c r="D31" s="57"/>
      <c r="E31" s="57"/>
      <c r="F31" s="57"/>
      <c r="G31" s="57"/>
    </row>
    <row r="32" spans="2:7" x14ac:dyDescent="0.35">
      <c r="B32" s="12" t="s">
        <v>78</v>
      </c>
      <c r="C32" s="12">
        <v>2</v>
      </c>
      <c r="D32" s="57"/>
      <c r="E32" s="57"/>
      <c r="F32" s="57"/>
      <c r="G32" s="57"/>
    </row>
    <row r="33" spans="2:7" x14ac:dyDescent="0.35">
      <c r="B33" s="12" t="s">
        <v>80</v>
      </c>
      <c r="C33" s="12">
        <v>1</v>
      </c>
      <c r="D33" s="57"/>
      <c r="E33" s="57"/>
      <c r="F33" s="57"/>
      <c r="G33" s="57"/>
    </row>
    <row r="34" spans="2:7" x14ac:dyDescent="0.35">
      <c r="B34" s="12" t="s">
        <v>82</v>
      </c>
      <c r="C34" s="12">
        <v>3</v>
      </c>
      <c r="D34" s="57"/>
      <c r="E34" s="57"/>
      <c r="F34" s="57"/>
      <c r="G34" s="57"/>
    </row>
    <row r="35" spans="2:7" x14ac:dyDescent="0.35">
      <c r="B35" s="12" t="s">
        <v>83</v>
      </c>
      <c r="C35" s="12">
        <v>2</v>
      </c>
      <c r="D35" s="57"/>
      <c r="E35" s="57"/>
      <c r="F35" s="57"/>
      <c r="G35" s="57"/>
    </row>
    <row r="36" spans="2:7" x14ac:dyDescent="0.35">
      <c r="B36" s="12" t="s">
        <v>85</v>
      </c>
      <c r="C36" s="12">
        <v>2</v>
      </c>
      <c r="D36" s="57"/>
      <c r="E36" s="57"/>
      <c r="F36" s="57"/>
      <c r="G36" s="57"/>
    </row>
    <row r="37" spans="2:7" x14ac:dyDescent="0.35">
      <c r="B37" s="12" t="s">
        <v>95</v>
      </c>
      <c r="C37" s="12">
        <v>3</v>
      </c>
      <c r="D37" s="57"/>
      <c r="E37" s="57"/>
      <c r="F37" s="57"/>
      <c r="G37" s="57"/>
    </row>
    <row r="38" spans="2:7" x14ac:dyDescent="0.35">
      <c r="B38" s="16"/>
      <c r="C38" s="16">
        <f>SUBTOTAL(109,C26:C37)</f>
        <v>66</v>
      </c>
      <c r="D38" s="16"/>
      <c r="E38" s="16"/>
      <c r="F38" s="16"/>
      <c r="G38" s="16"/>
    </row>
  </sheetData>
  <sheetProtection algorithmName="SHA-512" hashValue="v/kNVvCNYlYccao2prwjArgWx3SUQ8sT92zJU6z5nXaWgAO6/U6lYpbYcQE24E9QRCSwXt6SwoqODwhwPWks+Q==" saltValue="ddzlQ3nPfqso9/PNAu3//g==" spinCount="100000" sheet="1" formatCells="0" formatColumns="0" insertRows="0"/>
  <mergeCells count="4">
    <mergeCell ref="C4:D4"/>
    <mergeCell ref="C5:D5"/>
    <mergeCell ref="C6:D6"/>
    <mergeCell ref="H4:L7"/>
  </mergeCells>
  <phoneticPr fontId="9" type="noConversion"/>
  <pageMargins left="0.7" right="0.7" top="0.75" bottom="0.75" header="0.3" footer="0.3"/>
  <pageSetup paperSize="9" orientation="portrait" r:id="rId1"/>
  <tableParts count="2">
    <tablePart r:id="rId2"/>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42"/>
  <sheetViews>
    <sheetView showGridLines="0" zoomScale="90" zoomScaleNormal="90" workbookViewId="0"/>
  </sheetViews>
  <sheetFormatPr baseColWidth="10" defaultColWidth="11.453125" defaultRowHeight="14.5" x14ac:dyDescent="0.35"/>
  <cols>
    <col min="1" max="1" width="3.7265625" customWidth="1"/>
    <col min="2" max="2" width="20.54296875" customWidth="1"/>
    <col min="3" max="3" width="35.7265625" customWidth="1"/>
    <col min="4" max="4" width="17.26953125" customWidth="1"/>
    <col min="5" max="5" width="15.7265625" customWidth="1"/>
    <col min="6" max="6" width="17.26953125" customWidth="1"/>
    <col min="7" max="7" width="10.7265625" customWidth="1"/>
  </cols>
  <sheetData>
    <row r="2" spans="2:13" ht="24" thickBot="1" x14ac:dyDescent="0.6">
      <c r="B2" s="34" t="s">
        <v>112</v>
      </c>
      <c r="C2" s="34"/>
      <c r="D2" s="34"/>
      <c r="E2" s="34"/>
      <c r="F2" s="4"/>
      <c r="G2" s="4"/>
      <c r="H2" s="4"/>
    </row>
    <row r="3" spans="2:13" ht="24" thickTop="1" x14ac:dyDescent="0.55000000000000004">
      <c r="B3" s="4"/>
      <c r="C3" s="4"/>
      <c r="D3" s="4"/>
      <c r="E3" s="4"/>
      <c r="F3" s="4"/>
      <c r="G3" s="4"/>
      <c r="H3" s="4"/>
    </row>
    <row r="4" spans="2:13" ht="23.5" x14ac:dyDescent="0.55000000000000004">
      <c r="B4" s="5" t="s">
        <v>28</v>
      </c>
      <c r="C4" s="74" t="s">
        <v>29</v>
      </c>
      <c r="D4" s="74"/>
      <c r="E4" s="5" t="s">
        <v>40</v>
      </c>
      <c r="F4" s="5" t="s">
        <v>31</v>
      </c>
      <c r="G4" s="4"/>
      <c r="H4" s="77" t="s">
        <v>113</v>
      </c>
      <c r="I4" s="70"/>
      <c r="J4" s="70"/>
      <c r="K4" s="70"/>
      <c r="L4" s="70"/>
      <c r="M4" s="70"/>
    </row>
    <row r="5" spans="2:13" x14ac:dyDescent="0.35">
      <c r="B5" s="10" t="s">
        <v>33</v>
      </c>
      <c r="C5" s="72" t="s">
        <v>34</v>
      </c>
      <c r="D5" s="72"/>
      <c r="E5" s="6">
        <v>1</v>
      </c>
      <c r="F5" s="27">
        <f>D42</f>
        <v>0</v>
      </c>
      <c r="H5" s="70"/>
      <c r="I5" s="70"/>
      <c r="J5" s="70"/>
      <c r="K5" s="70"/>
      <c r="L5" s="70"/>
      <c r="M5" s="70"/>
    </row>
    <row r="6" spans="2:13" ht="46.15" customHeight="1" x14ac:dyDescent="0.35">
      <c r="B6" s="11" t="s">
        <v>35</v>
      </c>
      <c r="C6" s="73" t="s">
        <v>36</v>
      </c>
      <c r="D6" s="73"/>
      <c r="E6" s="6">
        <v>4</v>
      </c>
      <c r="F6" s="27">
        <f>E6*E42</f>
        <v>0</v>
      </c>
      <c r="G6" s="2"/>
      <c r="H6" s="70"/>
      <c r="I6" s="70"/>
      <c r="J6" s="70"/>
      <c r="K6" s="70"/>
      <c r="L6" s="70"/>
      <c r="M6" s="70"/>
    </row>
    <row r="7" spans="2:13" x14ac:dyDescent="0.35">
      <c r="C7" s="1"/>
      <c r="G7" s="2"/>
      <c r="H7" s="70"/>
      <c r="I7" s="70"/>
      <c r="J7" s="70"/>
      <c r="K7" s="70"/>
      <c r="L7" s="70"/>
      <c r="M7" s="70"/>
    </row>
    <row r="8" spans="2:13" ht="29.5" thickBot="1" x14ac:dyDescent="0.4">
      <c r="B8" s="5" t="s">
        <v>37</v>
      </c>
      <c r="C8" s="5" t="s">
        <v>38</v>
      </c>
      <c r="D8" s="7" t="s">
        <v>114</v>
      </c>
      <c r="E8" s="5" t="s">
        <v>40</v>
      </c>
      <c r="F8" s="5" t="s">
        <v>31</v>
      </c>
      <c r="G8" s="2"/>
      <c r="H8" s="70"/>
      <c r="I8" s="70"/>
      <c r="J8" s="70"/>
      <c r="K8" s="70"/>
      <c r="L8" s="70"/>
      <c r="M8" s="70"/>
    </row>
    <row r="9" spans="2:13" ht="15" thickBot="1" x14ac:dyDescent="0.4">
      <c r="B9" s="11" t="s">
        <v>41</v>
      </c>
      <c r="C9" s="11" t="s">
        <v>44</v>
      </c>
      <c r="D9" s="53"/>
      <c r="E9" s="6">
        <v>2</v>
      </c>
      <c r="F9" s="27">
        <f t="shared" ref="F9" si="0">D9*E9</f>
        <v>0</v>
      </c>
      <c r="G9" s="2"/>
      <c r="H9" s="70"/>
      <c r="I9" s="70"/>
      <c r="J9" s="70"/>
      <c r="K9" s="70"/>
      <c r="L9" s="70"/>
      <c r="M9" s="70"/>
    </row>
    <row r="10" spans="2:13" ht="15" thickBot="1" x14ac:dyDescent="0.4">
      <c r="B10" s="11" t="s">
        <v>45</v>
      </c>
      <c r="C10" s="11" t="s">
        <v>115</v>
      </c>
      <c r="D10" s="53"/>
      <c r="E10" s="6">
        <v>3</v>
      </c>
      <c r="F10" s="27">
        <f>D10*E10</f>
        <v>0</v>
      </c>
      <c r="G10" s="2"/>
      <c r="H10" s="70"/>
      <c r="I10" s="70"/>
      <c r="J10" s="70"/>
      <c r="K10" s="70"/>
      <c r="L10" s="70"/>
      <c r="M10" s="70"/>
    </row>
    <row r="11" spans="2:13" x14ac:dyDescent="0.35">
      <c r="B11" s="17"/>
      <c r="C11" s="17"/>
      <c r="F11" s="2"/>
      <c r="G11" s="2"/>
      <c r="H11" s="70"/>
      <c r="I11" s="70"/>
      <c r="J11" s="70"/>
      <c r="K11" s="70"/>
      <c r="L11" s="70"/>
      <c r="M11" s="70"/>
    </row>
    <row r="12" spans="2:13" ht="18.5" x14ac:dyDescent="0.45">
      <c r="B12" s="8" t="s">
        <v>116</v>
      </c>
      <c r="C12" s="8"/>
      <c r="D12" s="8"/>
      <c r="E12" s="8"/>
      <c r="F12" s="9">
        <f>F5+F6+F9+F10</f>
        <v>0</v>
      </c>
      <c r="G12" s="2"/>
    </row>
    <row r="13" spans="2:13" ht="18.5" x14ac:dyDescent="0.45">
      <c r="B13" s="32"/>
      <c r="C13" s="32"/>
      <c r="D13" s="32"/>
      <c r="E13" s="32"/>
      <c r="F13" s="33"/>
      <c r="G13" s="2"/>
    </row>
    <row r="14" spans="2:13" ht="44.5" x14ac:dyDescent="0.45">
      <c r="B14" s="7" t="s">
        <v>48</v>
      </c>
      <c r="C14" s="7" t="s">
        <v>117</v>
      </c>
      <c r="D14" s="7" t="s">
        <v>118</v>
      </c>
      <c r="E14" s="32"/>
      <c r="F14" s="33"/>
      <c r="G14" s="2"/>
    </row>
    <row r="15" spans="2:13" ht="18.5" x14ac:dyDescent="0.45">
      <c r="B15" s="11" t="s">
        <v>41</v>
      </c>
      <c r="C15" s="50"/>
      <c r="D15" s="56"/>
      <c r="E15" s="32"/>
      <c r="F15" s="33"/>
      <c r="G15" s="2"/>
    </row>
    <row r="16" spans="2:13" ht="18.5" x14ac:dyDescent="0.45">
      <c r="B16" s="11" t="s">
        <v>51</v>
      </c>
      <c r="C16" s="50"/>
      <c r="D16" s="56"/>
      <c r="E16" s="32"/>
      <c r="F16" s="33"/>
      <c r="G16" s="2"/>
    </row>
    <row r="17" spans="2:7" ht="18.5" x14ac:dyDescent="0.45">
      <c r="B17" s="11" t="s">
        <v>51</v>
      </c>
      <c r="C17" s="50"/>
      <c r="D17" s="56"/>
      <c r="E17" s="32"/>
      <c r="F17" s="33"/>
      <c r="G17" s="2"/>
    </row>
    <row r="19" spans="2:7" ht="29.5" thickBot="1" x14ac:dyDescent="0.4">
      <c r="B19" s="22" t="s">
        <v>119</v>
      </c>
      <c r="C19" s="23" t="s">
        <v>120</v>
      </c>
      <c r="D19" s="15" t="s">
        <v>53</v>
      </c>
      <c r="E19" s="15" t="s">
        <v>54</v>
      </c>
      <c r="F19" s="15" t="s">
        <v>55</v>
      </c>
      <c r="G19" s="15" t="s">
        <v>56</v>
      </c>
    </row>
    <row r="20" spans="2:7" ht="15" thickBot="1" x14ac:dyDescent="0.4">
      <c r="B20" t="s">
        <v>121</v>
      </c>
      <c r="C20" s="1" t="s">
        <v>122</v>
      </c>
      <c r="D20" s="54"/>
      <c r="E20" s="54"/>
      <c r="F20" s="57"/>
      <c r="G20" s="57"/>
    </row>
    <row r="21" spans="2:7" ht="15" thickBot="1" x14ac:dyDescent="0.4">
      <c r="B21" t="s">
        <v>121</v>
      </c>
      <c r="C21" s="1" t="s">
        <v>123</v>
      </c>
      <c r="D21" s="54"/>
      <c r="E21" s="54"/>
      <c r="F21" s="57"/>
      <c r="G21" s="57"/>
    </row>
    <row r="22" spans="2:7" ht="15" thickBot="1" x14ac:dyDescent="0.4">
      <c r="B22" t="s">
        <v>121</v>
      </c>
      <c r="C22" s="1" t="s">
        <v>124</v>
      </c>
      <c r="D22" s="54"/>
      <c r="E22" s="54"/>
      <c r="F22" s="57"/>
      <c r="G22" s="57"/>
    </row>
    <row r="23" spans="2:7" ht="15" thickBot="1" x14ac:dyDescent="0.4">
      <c r="B23" t="s">
        <v>121</v>
      </c>
      <c r="C23" s="1" t="s">
        <v>125</v>
      </c>
      <c r="D23" s="54"/>
      <c r="E23" s="54"/>
      <c r="F23" s="57"/>
      <c r="G23" s="57"/>
    </row>
    <row r="24" spans="2:7" ht="15" thickBot="1" x14ac:dyDescent="0.4">
      <c r="B24" t="s">
        <v>121</v>
      </c>
      <c r="C24" s="1" t="s">
        <v>126</v>
      </c>
      <c r="D24" s="54"/>
      <c r="E24" s="54"/>
      <c r="F24" s="57"/>
      <c r="G24" s="57"/>
    </row>
    <row r="25" spans="2:7" ht="15" thickBot="1" x14ac:dyDescent="0.4">
      <c r="B25" t="s">
        <v>121</v>
      </c>
      <c r="C25" s="1" t="s">
        <v>127</v>
      </c>
      <c r="D25" s="54"/>
      <c r="E25" s="54"/>
      <c r="F25" s="57"/>
      <c r="G25" s="57"/>
    </row>
    <row r="26" spans="2:7" ht="15" thickBot="1" x14ac:dyDescent="0.4">
      <c r="B26" t="s">
        <v>121</v>
      </c>
      <c r="C26" s="1" t="s">
        <v>128</v>
      </c>
      <c r="D26" s="54"/>
      <c r="E26" s="54"/>
      <c r="F26" s="57"/>
      <c r="G26" s="57"/>
    </row>
    <row r="27" spans="2:7" ht="15" thickBot="1" x14ac:dyDescent="0.4">
      <c r="B27" t="s">
        <v>121</v>
      </c>
      <c r="C27" s="1" t="s">
        <v>129</v>
      </c>
      <c r="D27" s="54"/>
      <c r="E27" s="54"/>
      <c r="F27" s="57"/>
      <c r="G27" s="57"/>
    </row>
    <row r="28" spans="2:7" ht="15" thickBot="1" x14ac:dyDescent="0.4">
      <c r="B28" t="s">
        <v>130</v>
      </c>
      <c r="C28" s="1" t="s">
        <v>131</v>
      </c>
      <c r="D28" s="54"/>
      <c r="E28" s="54"/>
      <c r="F28" s="57"/>
      <c r="G28" s="57"/>
    </row>
    <row r="29" spans="2:7" ht="29.5" thickBot="1" x14ac:dyDescent="0.4">
      <c r="B29" t="s">
        <v>130</v>
      </c>
      <c r="C29" s="1" t="s">
        <v>132</v>
      </c>
      <c r="D29" s="54"/>
      <c r="E29" s="54"/>
      <c r="F29" s="57"/>
      <c r="G29" s="57"/>
    </row>
    <row r="30" spans="2:7" ht="15" thickBot="1" x14ac:dyDescent="0.4">
      <c r="B30" t="s">
        <v>133</v>
      </c>
      <c r="C30" s="1" t="s">
        <v>134</v>
      </c>
      <c r="D30" s="54"/>
      <c r="E30" s="54"/>
      <c r="F30" s="57"/>
      <c r="G30" s="57"/>
    </row>
    <row r="31" spans="2:7" ht="15" thickBot="1" x14ac:dyDescent="0.4">
      <c r="B31" t="s">
        <v>133</v>
      </c>
      <c r="C31" s="1" t="s">
        <v>135</v>
      </c>
      <c r="D31" s="54"/>
      <c r="E31" s="54"/>
      <c r="F31" s="57"/>
      <c r="G31" s="57"/>
    </row>
    <row r="32" spans="2:7" ht="15" thickBot="1" x14ac:dyDescent="0.4">
      <c r="B32" t="s">
        <v>133</v>
      </c>
      <c r="C32" s="1" t="s">
        <v>136</v>
      </c>
      <c r="D32" s="54"/>
      <c r="E32" s="54"/>
      <c r="F32" s="57"/>
      <c r="G32" s="57"/>
    </row>
    <row r="33" spans="2:7" ht="15" thickBot="1" x14ac:dyDescent="0.4">
      <c r="B33" t="s">
        <v>133</v>
      </c>
      <c r="C33" t="s">
        <v>137</v>
      </c>
      <c r="D33" s="54"/>
      <c r="E33" s="54"/>
      <c r="F33" s="57"/>
      <c r="G33" s="57"/>
    </row>
    <row r="34" spans="2:7" ht="15" thickBot="1" x14ac:dyDescent="0.4">
      <c r="B34" t="s">
        <v>133</v>
      </c>
      <c r="C34" s="1" t="s">
        <v>138</v>
      </c>
      <c r="D34" s="54"/>
      <c r="E34" s="54"/>
      <c r="F34" s="57"/>
      <c r="G34" s="57"/>
    </row>
    <row r="35" spans="2:7" ht="15" thickBot="1" x14ac:dyDescent="0.4">
      <c r="B35" t="s">
        <v>133</v>
      </c>
      <c r="C35" t="s">
        <v>139</v>
      </c>
      <c r="D35" s="54"/>
      <c r="E35" s="54"/>
      <c r="F35" s="57"/>
      <c r="G35" s="57"/>
    </row>
    <row r="36" spans="2:7" ht="15" thickBot="1" x14ac:dyDescent="0.4">
      <c r="B36" t="s">
        <v>133</v>
      </c>
      <c r="C36" s="1" t="s">
        <v>140</v>
      </c>
      <c r="D36" s="54"/>
      <c r="E36" s="54"/>
      <c r="F36" s="57"/>
      <c r="G36" s="57"/>
    </row>
    <row r="37" spans="2:7" ht="15" thickBot="1" x14ac:dyDescent="0.4">
      <c r="B37" t="s">
        <v>133</v>
      </c>
      <c r="C37" s="1" t="s">
        <v>141</v>
      </c>
      <c r="D37" s="54"/>
      <c r="E37" s="54"/>
      <c r="F37" s="57"/>
      <c r="G37" s="57"/>
    </row>
    <row r="38" spans="2:7" ht="15" thickBot="1" x14ac:dyDescent="0.4">
      <c r="B38" t="s">
        <v>133</v>
      </c>
      <c r="C38" t="s">
        <v>142</v>
      </c>
      <c r="D38" s="54"/>
      <c r="E38" s="54"/>
      <c r="F38" s="57"/>
      <c r="G38" s="57"/>
    </row>
    <row r="39" spans="2:7" ht="15" thickBot="1" x14ac:dyDescent="0.4">
      <c r="B39" t="s">
        <v>133</v>
      </c>
      <c r="C39" t="s">
        <v>143</v>
      </c>
      <c r="D39" s="54"/>
      <c r="E39" s="54"/>
      <c r="F39" s="57"/>
      <c r="G39" s="57"/>
    </row>
    <row r="40" spans="2:7" ht="15" thickBot="1" x14ac:dyDescent="0.4">
      <c r="B40" t="s">
        <v>133</v>
      </c>
      <c r="C40" t="s">
        <v>144</v>
      </c>
      <c r="D40" s="54"/>
      <c r="E40" s="54"/>
      <c r="F40" s="57"/>
      <c r="G40" s="57"/>
    </row>
    <row r="41" spans="2:7" ht="15" thickBot="1" x14ac:dyDescent="0.4">
      <c r="B41" t="s">
        <v>133</v>
      </c>
      <c r="C41" t="s">
        <v>145</v>
      </c>
      <c r="D41" s="54"/>
      <c r="E41" s="54"/>
      <c r="F41" s="61"/>
      <c r="G41" s="61"/>
    </row>
    <row r="42" spans="2:7" x14ac:dyDescent="0.35">
      <c r="B42" s="31" t="s">
        <v>146</v>
      </c>
      <c r="C42" s="31"/>
      <c r="D42" s="62">
        <f>SUBTOTAL(109,D20:D41)</f>
        <v>0</v>
      </c>
      <c r="E42" s="62">
        <f t="shared" ref="E42:F42" si="1">SUBTOTAL(109,E20:E41)</f>
        <v>0</v>
      </c>
      <c r="F42" s="62">
        <f t="shared" si="1"/>
        <v>0</v>
      </c>
      <c r="G42" s="62">
        <f>SUBTOTAL(109,G20:G41)</f>
        <v>0</v>
      </c>
    </row>
  </sheetData>
  <sheetProtection algorithmName="SHA-512" hashValue="nabghEjpMlG+wNlY2KfIEIPf5IUgv0ytwQIvNR5l5BTUxeQfb4Shc+zXroka0ZQmSKXwZabqjER1MVvcZjk3cA==" saltValue="mY/bT04Gu9CsavaXj4teYQ==" spinCount="100000" sheet="1" formatCells="0" formatColumns="0" insertRows="0"/>
  <mergeCells count="4">
    <mergeCell ref="C4:D4"/>
    <mergeCell ref="C5:D5"/>
    <mergeCell ref="C6:D6"/>
    <mergeCell ref="H4:M11"/>
  </mergeCells>
  <pageMargins left="0.7" right="0.7" top="0.75" bottom="0.75" header="0.3" footer="0.3"/>
  <pageSetup paperSize="9"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34"/>
  <sheetViews>
    <sheetView showGridLines="0" zoomScale="90" zoomScaleNormal="90" workbookViewId="0"/>
  </sheetViews>
  <sheetFormatPr baseColWidth="10" defaultColWidth="11.453125" defaultRowHeight="14.5" x14ac:dyDescent="0.35"/>
  <cols>
    <col min="1" max="1" width="3.7265625" customWidth="1"/>
    <col min="2" max="2" width="34.7265625" customWidth="1"/>
    <col min="3" max="3" width="12.453125" customWidth="1"/>
    <col min="4" max="5" width="11.7265625" customWidth="1"/>
  </cols>
  <sheetData>
    <row r="2" spans="2:13" ht="23.5" x14ac:dyDescent="0.55000000000000004">
      <c r="B2" s="4" t="s">
        <v>147</v>
      </c>
      <c r="C2" s="4"/>
    </row>
    <row r="5" spans="2:13" ht="17" x14ac:dyDescent="0.4">
      <c r="B5" s="3" t="s">
        <v>148</v>
      </c>
      <c r="C5" s="3"/>
      <c r="D5" s="3"/>
      <c r="E5" s="3"/>
      <c r="F5" s="3"/>
      <c r="I5" s="75" t="s">
        <v>149</v>
      </c>
      <c r="J5" s="78"/>
      <c r="K5" s="78"/>
      <c r="L5" s="78"/>
      <c r="M5" s="78"/>
    </row>
    <row r="6" spans="2:13" ht="15" thickTop="1" x14ac:dyDescent="0.35">
      <c r="B6" t="s">
        <v>150</v>
      </c>
      <c r="I6" s="78"/>
      <c r="J6" s="78"/>
      <c r="K6" s="78"/>
      <c r="L6" s="78"/>
      <c r="M6" s="78"/>
    </row>
    <row r="7" spans="2:13" x14ac:dyDescent="0.35">
      <c r="B7" t="s">
        <v>151</v>
      </c>
      <c r="I7" s="78"/>
      <c r="J7" s="78"/>
      <c r="K7" s="78"/>
      <c r="L7" s="78"/>
      <c r="M7" s="78"/>
    </row>
    <row r="8" spans="2:13" x14ac:dyDescent="0.35">
      <c r="B8" t="s">
        <v>152</v>
      </c>
      <c r="I8" s="78"/>
      <c r="J8" s="78"/>
      <c r="K8" s="78"/>
      <c r="L8" s="78"/>
      <c r="M8" s="78"/>
    </row>
    <row r="9" spans="2:13" x14ac:dyDescent="0.35">
      <c r="B9" t="s">
        <v>153</v>
      </c>
      <c r="I9" s="78"/>
      <c r="J9" s="78"/>
      <c r="K9" s="78"/>
      <c r="L9" s="78"/>
      <c r="M9" s="78"/>
    </row>
    <row r="10" spans="2:13" x14ac:dyDescent="0.35">
      <c r="I10" s="78"/>
      <c r="J10" s="78"/>
      <c r="K10" s="78"/>
      <c r="L10" s="78"/>
      <c r="M10" s="78"/>
    </row>
    <row r="11" spans="2:13" ht="15" thickBot="1" x14ac:dyDescent="0.4">
      <c r="B11" t="s">
        <v>29</v>
      </c>
      <c r="C11" t="s">
        <v>154</v>
      </c>
      <c r="D11" t="s">
        <v>40</v>
      </c>
      <c r="E11" t="s">
        <v>155</v>
      </c>
    </row>
    <row r="12" spans="2:13" ht="15" thickBot="1" x14ac:dyDescent="0.4">
      <c r="B12" s="49"/>
      <c r="C12" s="53"/>
      <c r="D12" s="49"/>
      <c r="E12" s="2">
        <f>Tabell3[[#This Row],[Pris per stk]]*Tabell3[[#This Row],[Antall]]</f>
        <v>0</v>
      </c>
    </row>
    <row r="13" spans="2:13" ht="15" thickBot="1" x14ac:dyDescent="0.4">
      <c r="B13" s="49"/>
      <c r="C13" s="53"/>
      <c r="D13" s="49"/>
      <c r="E13" s="2">
        <f>Tabell3[[#This Row],[Pris per stk]]*Tabell3[[#This Row],[Antall]]</f>
        <v>0</v>
      </c>
    </row>
    <row r="14" spans="2:13" ht="15" thickBot="1" x14ac:dyDescent="0.4">
      <c r="B14" s="49"/>
      <c r="C14" s="53"/>
      <c r="D14" s="49"/>
      <c r="E14" s="2">
        <f>Tabell3[[#This Row],[Pris per stk]]*Tabell3[[#This Row],[Antall]]</f>
        <v>0</v>
      </c>
    </row>
    <row r="15" spans="2:13" ht="15" thickBot="1" x14ac:dyDescent="0.4">
      <c r="B15" s="49"/>
      <c r="C15" s="53"/>
      <c r="D15" s="49"/>
      <c r="E15" s="2">
        <f>Tabell3[[#This Row],[Pris per stk]]*Tabell3[[#This Row],[Antall]]</f>
        <v>0</v>
      </c>
    </row>
    <row r="16" spans="2:13" ht="15" thickBot="1" x14ac:dyDescent="0.4">
      <c r="B16" s="49"/>
      <c r="C16" s="53"/>
      <c r="D16" s="49"/>
      <c r="E16" s="2">
        <f>Tabell3[[#This Row],[Pris per stk]]*Tabell3[[#This Row],[Antall]]</f>
        <v>0</v>
      </c>
    </row>
    <row r="17" spans="2:6" ht="15" thickBot="1" x14ac:dyDescent="0.4">
      <c r="B17" s="49"/>
      <c r="C17" s="53"/>
      <c r="D17" s="49"/>
      <c r="E17" s="2">
        <f>Tabell3[[#This Row],[Pris per stk]]*Tabell3[[#This Row],[Antall]]</f>
        <v>0</v>
      </c>
    </row>
    <row r="18" spans="2:6" ht="15" thickBot="1" x14ac:dyDescent="0.4">
      <c r="B18" s="49"/>
      <c r="C18" s="53"/>
      <c r="D18" s="49"/>
      <c r="E18" s="2">
        <f>Tabell3[[#This Row],[Pris per stk]]*Tabell3[[#This Row],[Antall]]</f>
        <v>0</v>
      </c>
    </row>
    <row r="19" spans="2:6" x14ac:dyDescent="0.35">
      <c r="B19" s="18" t="s">
        <v>156</v>
      </c>
      <c r="C19" s="18"/>
      <c r="D19" s="21"/>
      <c r="E19" s="21">
        <f>SUBTOTAL(109,E12:E18)</f>
        <v>0</v>
      </c>
    </row>
    <row r="21" spans="2:6" ht="17.5" thickBot="1" x14ac:dyDescent="0.45">
      <c r="B21" s="3" t="s">
        <v>157</v>
      </c>
      <c r="C21" s="3" t="s">
        <v>158</v>
      </c>
      <c r="D21" s="3"/>
      <c r="E21" s="3"/>
      <c r="F21" s="3"/>
    </row>
    <row r="22" spans="2:6" ht="15" thickTop="1" x14ac:dyDescent="0.35">
      <c r="B22" t="s">
        <v>159</v>
      </c>
    </row>
    <row r="23" spans="2:6" x14ac:dyDescent="0.35">
      <c r="B23" t="s">
        <v>160</v>
      </c>
    </row>
    <row r="26" spans="2:6" x14ac:dyDescent="0.35">
      <c r="B26" s="24" t="s">
        <v>29</v>
      </c>
      <c r="C26" s="14" t="s">
        <v>154</v>
      </c>
    </row>
    <row r="27" spans="2:6" x14ac:dyDescent="0.35">
      <c r="B27" s="50"/>
      <c r="C27" s="56"/>
    </row>
    <row r="28" spans="2:6" x14ac:dyDescent="0.35">
      <c r="B28" s="50"/>
      <c r="C28" s="56"/>
    </row>
    <row r="29" spans="2:6" x14ac:dyDescent="0.35">
      <c r="B29" s="50"/>
      <c r="C29" s="56"/>
    </row>
    <row r="30" spans="2:6" x14ac:dyDescent="0.35">
      <c r="B30" s="50"/>
      <c r="C30" s="56"/>
    </row>
    <row r="31" spans="2:6" x14ac:dyDescent="0.35">
      <c r="B31" s="50"/>
      <c r="C31" s="56"/>
    </row>
    <row r="32" spans="2:6" x14ac:dyDescent="0.35">
      <c r="B32" s="50"/>
      <c r="C32" s="56"/>
    </row>
    <row r="33" spans="2:3" x14ac:dyDescent="0.35">
      <c r="B33" s="50"/>
      <c r="C33" s="56"/>
    </row>
    <row r="34" spans="2:3" x14ac:dyDescent="0.35">
      <c r="B34" s="50"/>
      <c r="C34" s="56"/>
    </row>
  </sheetData>
  <sheetProtection algorithmName="SHA-512" hashValue="OkYn0Jk2IAx7M4DqwzIUrYAsh71MzYAa/9Ugcv3RBCwkiWOiMrRzZnPSp6+YTn2LwOsbn8ByLyC78bNlpasvkA==" saltValue="DK2ddMz3uJ7cU562UqKwrw==" spinCount="100000" sheet="1" formatCells="0" formatColumns="0" insertRows="0"/>
  <mergeCells count="1">
    <mergeCell ref="I5:M10"/>
  </mergeCells>
  <pageMargins left="0.7" right="0.7" top="0.75" bottom="0.75" header="0.3" footer="0.3"/>
  <pageSetup paperSize="9" orientation="portrait" r:id="rId1"/>
  <tableParts count="2">
    <tablePart r:id="rId2"/>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11"/>
  <sheetViews>
    <sheetView showGridLines="0" workbookViewId="0"/>
  </sheetViews>
  <sheetFormatPr baseColWidth="10" defaultColWidth="11.453125" defaultRowHeight="14.5" x14ac:dyDescent="0.35"/>
  <cols>
    <col min="1" max="1" width="3.7265625" customWidth="1"/>
    <col min="2" max="2" width="21.54296875" customWidth="1"/>
    <col min="3" max="3" width="20.1796875" customWidth="1"/>
  </cols>
  <sheetData>
    <row r="2" spans="2:5" ht="23.5" x14ac:dyDescent="0.55000000000000004">
      <c r="B2" s="4" t="s">
        <v>161</v>
      </c>
      <c r="C2" s="4"/>
      <c r="D2" s="4"/>
      <c r="E2" s="4"/>
    </row>
    <row r="4" spans="2:5" x14ac:dyDescent="0.35">
      <c r="B4" t="s">
        <v>162</v>
      </c>
    </row>
    <row r="5" spans="2:5" x14ac:dyDescent="0.35">
      <c r="B5" t="s">
        <v>163</v>
      </c>
    </row>
    <row r="6" spans="2:5" x14ac:dyDescent="0.35">
      <c r="B6" t="s">
        <v>164</v>
      </c>
    </row>
    <row r="9" spans="2:5" x14ac:dyDescent="0.35">
      <c r="B9" t="s">
        <v>28</v>
      </c>
      <c r="C9" t="s">
        <v>165</v>
      </c>
    </row>
    <row r="10" spans="2:5" x14ac:dyDescent="0.35">
      <c r="B10" t="s">
        <v>166</v>
      </c>
      <c r="C10" s="56"/>
    </row>
    <row r="11" spans="2:5" x14ac:dyDescent="0.35">
      <c r="B11" t="s">
        <v>167</v>
      </c>
      <c r="C11" s="56"/>
    </row>
  </sheetData>
  <sheetProtection algorithmName="SHA-512" hashValue="48e/zySpnMCMem5Vo0TM/tRyGe/U5dBZ2uzIshN8+a94UxYfYePRerMYOe2xqf8/p/odUApAn+Z8/csLXPA5yg==" saltValue="quoOhAE5c0phkuVBwJngqA==" spinCount="100000" sheet="1" formatCells="0" formatColumns="0" insertRows="0"/>
  <pageMargins left="0.7" right="0.7" top="0.75" bottom="0.75"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C6"/>
  <sheetViews>
    <sheetView showGridLines="0" workbookViewId="0"/>
  </sheetViews>
  <sheetFormatPr baseColWidth="10" defaultColWidth="11.453125" defaultRowHeight="14.5" x14ac:dyDescent="0.35"/>
  <cols>
    <col min="1" max="1" width="3.7265625" customWidth="1"/>
    <col min="3" max="3" width="30.26953125" customWidth="1"/>
  </cols>
  <sheetData>
    <row r="3" spans="2:3" ht="23.5" x14ac:dyDescent="0.55000000000000004">
      <c r="B3" s="4" t="s">
        <v>168</v>
      </c>
    </row>
    <row r="6" spans="2:3" x14ac:dyDescent="0.35">
      <c r="B6" s="18" t="s">
        <v>169</v>
      </c>
      <c r="C6" s="21">
        <f>'1 Folkebibl + fylkesenheter'!F15+'2 Skolebibliotek grunnskole'!F7+'4 Opplæring og kurs'!E19+'3 Skolebibliotek vgs'!F12</f>
        <v>0</v>
      </c>
    </row>
  </sheetData>
  <sheetProtection algorithmName="SHA-512" hashValue="LGGV0RW5q5Gc1IXlpA85XRO6XI7UHSC9PAjRx55W19YYopV/PaB/mxti4l9HVwZUGHh9jyESYCenatvvUNjzuA==" saltValue="OkzJxEYzj2OFWLnam+huSg==" spinCount="100000" sheet="1" formatCells="0" formatColumns="0" insertRows="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3A488E91BB1CF4AB8707522E1134C72" ma:contentTypeVersion="12" ma:contentTypeDescription="Create a new document." ma:contentTypeScope="" ma:versionID="228da01f03e2a8731995f9812e8f289c">
  <xsd:schema xmlns:xsd="http://www.w3.org/2001/XMLSchema" xmlns:xs="http://www.w3.org/2001/XMLSchema" xmlns:p="http://schemas.microsoft.com/office/2006/metadata/properties" xmlns:ns2="7b894b97-4386-4407-8ac9-24dd3790f510" xmlns:ns3="b5c74ffc-da77-4e9d-a883-5beaeb477c02" targetNamespace="http://schemas.microsoft.com/office/2006/metadata/properties" ma:root="true" ma:fieldsID="44a00d1de1366279385c435e570eb9a4" ns2:_="" ns3:_="">
    <xsd:import namespace="7b894b97-4386-4407-8ac9-24dd3790f510"/>
    <xsd:import namespace="b5c74ffc-da77-4e9d-a883-5beaeb477c02"/>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LengthInSeconds" minOccurs="0"/>
                <xsd:element ref="ns3:SharedWithUsers" minOccurs="0"/>
                <xsd:element ref="ns3:SharedWithDetails" minOccurs="0"/>
                <xsd:element ref="ns2:MediaServiceOCR" minOccurs="0"/>
                <xsd:element ref="ns2:MediaServiceGenerationTime" minOccurs="0"/>
                <xsd:element ref="ns2:MediaServiceEventHashCode" minOccurs="0"/>
                <xsd:element ref="ns2: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b894b97-4386-4407-8ac9-24dd3790f51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75469557-33bb-4fb8-9e15-df7ea397828c"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b5c74ffc-da77-4e9d-a883-5beaeb477c02"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7b894b97-4386-4407-8ac9-24dd3790f510">
      <Terms xmlns="http://schemas.microsoft.com/office/infopath/2007/PartnerControls"/>
    </lcf76f155ced4ddcb4097134ff3c332f>
    <SharedWithUsers xmlns="b5c74ffc-da77-4e9d-a883-5beaeb477c02">
      <UserInfo>
        <DisplayName>Trine Lise Mellem</DisplayName>
        <AccountId>7</AccountId>
        <AccountType/>
      </UserInfo>
      <UserInfo>
        <DisplayName>Sigrid Stangnes</DisplayName>
        <AccountId>9</AccountId>
        <AccountType/>
      </UserInfo>
      <UserInfo>
        <DisplayName>Renate Mortensen</DisplayName>
        <AccountId>86</AccountId>
        <AccountType/>
      </UserInfo>
      <UserInfo>
        <DisplayName>Stian Harila Karlsen</DisplayName>
        <AccountId>70</AccountId>
        <AccountType/>
      </UserInfo>
      <UserInfo>
        <DisplayName>Mona Astrid Fonnes</DisplayName>
        <AccountId>6</AccountId>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D50381A-D760-43B6-B278-60E0CEEAA29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b894b97-4386-4407-8ac9-24dd3790f510"/>
    <ds:schemaRef ds:uri="b5c74ffc-da77-4e9d-a883-5beaeb477c0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C5D9A9F-B4B6-49CA-BB14-8DE72AA08085}">
  <ds:schemaRefs>
    <ds:schemaRef ds:uri="http://schemas.microsoft.com/office/2006/metadata/properties"/>
    <ds:schemaRef ds:uri="http://schemas.microsoft.com/office/infopath/2007/PartnerControls"/>
    <ds:schemaRef ds:uri="7b894b97-4386-4407-8ac9-24dd3790f510"/>
    <ds:schemaRef ds:uri="b5c74ffc-da77-4e9d-a883-5beaeb477c02"/>
  </ds:schemaRefs>
</ds:datastoreItem>
</file>

<file path=customXml/itemProps3.xml><?xml version="1.0" encoding="utf-8"?>
<ds:datastoreItem xmlns:ds="http://schemas.openxmlformats.org/officeDocument/2006/customXml" ds:itemID="{546AC78E-AA1B-4D7A-A3DF-00F017403F1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7</vt:i4>
      </vt:variant>
    </vt:vector>
  </HeadingPairs>
  <TitlesOfParts>
    <vt:vector size="7" baseType="lpstr">
      <vt:lpstr>0 Informasjon</vt:lpstr>
      <vt:lpstr>1 Folkebibl + fylkesenheter</vt:lpstr>
      <vt:lpstr>2 Skolebibliotek grunnskole</vt:lpstr>
      <vt:lpstr>3 Skolebibliotek vgs</vt:lpstr>
      <vt:lpstr>4 Opplæring og kurs</vt:lpstr>
      <vt:lpstr>5 Timepriser</vt:lpstr>
      <vt:lpstr>6 Samlet evalueringspris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Stangnes, Sigrid</dc:creator>
  <cp:keywords/>
  <dc:description/>
  <cp:lastModifiedBy>Renate Mortensen</cp:lastModifiedBy>
  <cp:revision/>
  <dcterms:created xsi:type="dcterms:W3CDTF">2023-01-23T07:30:08Z</dcterms:created>
  <dcterms:modified xsi:type="dcterms:W3CDTF">2023-03-17T14:22:00Z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0x010100D3A488E91BB1CF4AB8707522E1134C72</vt:lpwstr>
  </property>
  <property fmtid="{D5CDD505-2E9C-101B-9397-08002B2CF9AE}" pid="3" name="MediaServiceImageTags">
    <vt:lpwstr/>
  </property>
</Properties>
</file>