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694C6F10-A738-4371-81B4-5A3D00F7B731}" xr6:coauthVersionLast="45" xr6:coauthVersionMax="45" xr10:uidLastSave="{00000000-0000-0000-0000-000000000000}"/>
  <bookViews>
    <workbookView xWindow="-38520" yWindow="-120" windowWidth="38640" windowHeight="21240" xr2:uid="{00000000-000D-0000-FFFF-FFFF00000000}"/>
  </bookViews>
  <sheets>
    <sheet name="Prisskjema" sheetId="1" r:id="rId1"/>
    <sheet name="Leveringstider" sheetId="3" r:id="rId2"/>
  </sheets>
  <definedNames>
    <definedName name="_Hlk93410138" localSheetId="0">Prisskjema!$O$40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7" i="1"/>
  <c r="H48" i="1"/>
  <c r="H49" i="1"/>
  <c r="H50" i="1"/>
  <c r="H51" i="1"/>
  <c r="H52" i="1"/>
  <c r="H40" i="1"/>
  <c r="H34" i="1"/>
  <c r="I122" i="1"/>
  <c r="K122" i="1" s="1"/>
  <c r="K147" i="1" l="1"/>
  <c r="K146" i="1"/>
  <c r="K145" i="1"/>
  <c r="K144" i="1"/>
  <c r="K142" i="1"/>
  <c r="K141" i="1"/>
  <c r="K140" i="1"/>
  <c r="K139" i="1"/>
  <c r="K137" i="1"/>
  <c r="K136" i="1"/>
  <c r="K135" i="1"/>
  <c r="K134" i="1"/>
  <c r="K130" i="1"/>
  <c r="K131" i="1"/>
  <c r="K132" i="1"/>
  <c r="K129" i="1"/>
  <c r="H111" i="1"/>
  <c r="H110" i="1"/>
  <c r="H106" i="1"/>
  <c r="H107" i="1"/>
  <c r="H105" i="1"/>
  <c r="H94" i="1"/>
  <c r="H95" i="1"/>
  <c r="H96" i="1"/>
  <c r="H97" i="1"/>
  <c r="H98" i="1"/>
  <c r="H99" i="1"/>
  <c r="H100" i="1"/>
  <c r="H101" i="1"/>
  <c r="H102" i="1"/>
  <c r="H93" i="1"/>
  <c r="H85" i="1"/>
  <c r="I85" i="1" s="1"/>
  <c r="K85" i="1" s="1"/>
  <c r="H75" i="1"/>
  <c r="I84" i="1"/>
  <c r="K84" i="1" s="1"/>
  <c r="I92" i="1" l="1"/>
  <c r="K92" i="1" s="1"/>
  <c r="C11" i="3" l="1"/>
  <c r="H35" i="1"/>
  <c r="I74" i="1"/>
  <c r="K74" i="1" s="1"/>
  <c r="H36" i="1" l="1"/>
  <c r="I35" i="1"/>
  <c r="K35" i="1" s="1"/>
  <c r="H37" i="1" l="1"/>
  <c r="H38" i="1" s="1"/>
  <c r="I36" i="1"/>
  <c r="I38" i="1" l="1"/>
  <c r="I37" i="1"/>
  <c r="H86" i="1" l="1"/>
  <c r="I86" i="1" s="1"/>
  <c r="K86" i="1" s="1"/>
  <c r="H87" i="1"/>
  <c r="I87" i="1" s="1"/>
  <c r="K87" i="1" s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I40" i="1" l="1"/>
  <c r="I124" i="1"/>
  <c r="K124" i="1" s="1"/>
  <c r="I121" i="1"/>
  <c r="K121" i="1" s="1"/>
  <c r="I118" i="1"/>
  <c r="K118" i="1" s="1"/>
  <c r="I116" i="1"/>
  <c r="K116" i="1" s="1"/>
  <c r="I119" i="1"/>
  <c r="K119" i="1" s="1"/>
  <c r="I34" i="1"/>
  <c r="K34" i="1" s="1"/>
  <c r="I109" i="1"/>
  <c r="K109" i="1" s="1"/>
  <c r="I104" i="1"/>
  <c r="K104" i="1" s="1"/>
  <c r="I93" i="1"/>
  <c r="K93" i="1" s="1"/>
  <c r="I56" i="1"/>
  <c r="K56" i="1" s="1"/>
  <c r="I33" i="1"/>
  <c r="K33" i="1" s="1"/>
  <c r="I41" i="1" l="1"/>
  <c r="I60" i="1"/>
  <c r="K60" i="1" s="1"/>
  <c r="I105" i="1"/>
  <c r="K105" i="1" s="1"/>
  <c r="I110" i="1"/>
  <c r="K110" i="1" s="1"/>
  <c r="I94" i="1"/>
  <c r="K94" i="1" s="1"/>
  <c r="I95" i="1"/>
  <c r="K95" i="1" s="1"/>
  <c r="I111" i="1"/>
  <c r="K111" i="1" s="1"/>
  <c r="I107" i="1"/>
  <c r="K107" i="1" s="1"/>
  <c r="I106" i="1"/>
  <c r="K106" i="1" s="1"/>
  <c r="I42" i="1" l="1"/>
  <c r="K42" i="1" s="1"/>
  <c r="K36" i="1"/>
  <c r="I96" i="1"/>
  <c r="K96" i="1" s="1"/>
  <c r="I43" i="1" l="1"/>
  <c r="I57" i="1"/>
  <c r="K57" i="1" s="1"/>
  <c r="K37" i="1"/>
  <c r="I97" i="1"/>
  <c r="K97" i="1" s="1"/>
  <c r="I44" i="1" l="1"/>
  <c r="I58" i="1"/>
  <c r="K58" i="1" s="1"/>
  <c r="I59" i="1"/>
  <c r="K59" i="1" s="1"/>
  <c r="I61" i="1"/>
  <c r="K61" i="1" s="1"/>
  <c r="I98" i="1"/>
  <c r="K98" i="1" s="1"/>
  <c r="K38" i="1"/>
  <c r="I45" i="1" l="1"/>
  <c r="I99" i="1"/>
  <c r="K99" i="1" s="1"/>
  <c r="K40" i="1"/>
  <c r="I63" i="1" l="1"/>
  <c r="K63" i="1" s="1"/>
  <c r="I65" i="1"/>
  <c r="K65" i="1" s="1"/>
  <c r="I100" i="1"/>
  <c r="K100" i="1" s="1"/>
  <c r="K41" i="1"/>
  <c r="I47" i="1" l="1"/>
  <c r="I64" i="1"/>
  <c r="K64" i="1" s="1"/>
  <c r="I62" i="1"/>
  <c r="K62" i="1" s="1"/>
  <c r="I102" i="1"/>
  <c r="K102" i="1" s="1"/>
  <c r="I101" i="1"/>
  <c r="K101" i="1" s="1"/>
  <c r="K43" i="1"/>
  <c r="I48" i="1" l="1"/>
  <c r="I66" i="1"/>
  <c r="K66" i="1" s="1"/>
  <c r="K44" i="1"/>
  <c r="I49" i="1" l="1"/>
  <c r="K49" i="1" s="1"/>
  <c r="I70" i="1"/>
  <c r="K70" i="1" s="1"/>
  <c r="I50" i="1" l="1"/>
  <c r="K45" i="1"/>
  <c r="I52" i="1" l="1"/>
  <c r="I51" i="1"/>
  <c r="I69" i="1"/>
  <c r="K69" i="1" s="1"/>
  <c r="I68" i="1"/>
  <c r="K68" i="1" s="1"/>
  <c r="I67" i="1"/>
  <c r="K67" i="1" s="1"/>
  <c r="K149" i="1" s="1"/>
  <c r="K47" i="1"/>
  <c r="K48" i="1" l="1"/>
  <c r="K50" i="1" l="1"/>
  <c r="K51" i="1" l="1"/>
  <c r="K52" i="1" l="1"/>
  <c r="I75" i="1" l="1"/>
  <c r="K75" i="1" s="1"/>
  <c r="H82" i="1"/>
  <c r="I82" i="1" s="1"/>
  <c r="K82" i="1" s="1"/>
  <c r="H78" i="1"/>
  <c r="I78" i="1" s="1"/>
  <c r="K78" i="1" s="1"/>
  <c r="H81" i="1"/>
  <c r="I81" i="1" s="1"/>
  <c r="K81" i="1" s="1"/>
  <c r="H76" i="1"/>
  <c r="I76" i="1" s="1"/>
  <c r="K76" i="1" s="1"/>
  <c r="H80" i="1"/>
  <c r="I80" i="1" s="1"/>
  <c r="K80" i="1" s="1"/>
  <c r="H79" i="1"/>
  <c r="I79" i="1" s="1"/>
  <c r="K79" i="1" s="1"/>
  <c r="H77" i="1"/>
  <c r="I77" i="1"/>
  <c r="K77" i="1" s="1"/>
</calcChain>
</file>

<file path=xl/sharedStrings.xml><?xml version="1.0" encoding="utf-8"?>
<sst xmlns="http://schemas.openxmlformats.org/spreadsheetml/2006/main" count="359" uniqueCount="202">
  <si>
    <t>Alle priser skal oppgis i norske kroner.</t>
  </si>
  <si>
    <t>Pris før rabatt skal være veiledende pris eksklusive merverdiavgift.</t>
  </si>
  <si>
    <t>Alle kostnader som ikke er oppgitt eller spesifisert, anses som inkludert i prisen.</t>
  </si>
  <si>
    <t>Det skal være samme rabattsats på alle produkter innenfor en produktgruppe.</t>
  </si>
  <si>
    <t>Med produktgruppe, menes inndelingen i grupper i prisskjemaet: «Dekk til personbil», «Dekk til varebil/minibuss», «Dekk til lastebil/buss» osv.</t>
  </si>
  <si>
    <t>Rabattsatsene på dekk/felger skal også gjelde dimensjoner som ikke er angitt i prisskjemaet.</t>
  </si>
  <si>
    <t>Leverandøren skal ta brukte dekk i retur for innsamling og gjenvinning gjennom lovpålagt returordning.</t>
  </si>
  <si>
    <t>Leverandøren skal ta imot brukte dekk og felger uten kostnad for oppdragsgiver.</t>
  </si>
  <si>
    <t>Leverandøren skal fylle ut feltene markert med gult.</t>
  </si>
  <si>
    <t>Leverandørens navn:</t>
  </si>
  <si>
    <t>Post</t>
  </si>
  <si>
    <t>Type</t>
  </si>
  <si>
    <t>Dekkdimensjon</t>
  </si>
  <si>
    <t>Produsent/merke</t>
  </si>
  <si>
    <t>Produktnavn/benevnelse</t>
  </si>
  <si>
    <t>Rabatt</t>
  </si>
  <si>
    <t>PREMIUM DEKK</t>
  </si>
  <si>
    <t>Premium dekk til personbil</t>
  </si>
  <si>
    <t>A1</t>
  </si>
  <si>
    <t>Sommerdekk</t>
  </si>
  <si>
    <t>175 / 65 R 14</t>
  </si>
  <si>
    <t>A2</t>
  </si>
  <si>
    <t>A3</t>
  </si>
  <si>
    <t>195 / 65 R 15</t>
  </si>
  <si>
    <t>A4</t>
  </si>
  <si>
    <t>205 / 55 R 16</t>
  </si>
  <si>
    <t>A6</t>
  </si>
  <si>
    <t>A7</t>
  </si>
  <si>
    <t>Piggfrie</t>
  </si>
  <si>
    <t>A8</t>
  </si>
  <si>
    <t>A9</t>
  </si>
  <si>
    <t>A10</t>
  </si>
  <si>
    <t>A12</t>
  </si>
  <si>
    <t>A13</t>
  </si>
  <si>
    <t>Piggdekk</t>
  </si>
  <si>
    <t>A14</t>
  </si>
  <si>
    <t>A15</t>
  </si>
  <si>
    <t>A16</t>
  </si>
  <si>
    <t>A18</t>
  </si>
  <si>
    <t>Premium dekk til varebil/minibuss</t>
  </si>
  <si>
    <t>B1</t>
  </si>
  <si>
    <t>195 / 70 R 15 C</t>
  </si>
  <si>
    <t>B4</t>
  </si>
  <si>
    <t>205 / 65 R 16 C</t>
  </si>
  <si>
    <t>B6</t>
  </si>
  <si>
    <t>B9</t>
  </si>
  <si>
    <t>B11</t>
  </si>
  <si>
    <t>B12</t>
  </si>
  <si>
    <t>B14</t>
  </si>
  <si>
    <t>Premium dekk til lastebil/buss</t>
  </si>
  <si>
    <t>C1</t>
  </si>
  <si>
    <t>295 / 80 R 22,5</t>
  </si>
  <si>
    <t>C3</t>
  </si>
  <si>
    <t>385 / 65 R 22,5</t>
  </si>
  <si>
    <t>C4</t>
  </si>
  <si>
    <t>C6</t>
  </si>
  <si>
    <t>C7</t>
  </si>
  <si>
    <t>C9</t>
  </si>
  <si>
    <t>Premium dekk til traktor/anleggsmaskin</t>
  </si>
  <si>
    <t>D1</t>
  </si>
  <si>
    <t>Industri knastedekk</t>
  </si>
  <si>
    <t>400 / 80 R 24</t>
  </si>
  <si>
    <t>D2</t>
  </si>
  <si>
    <t>D4</t>
  </si>
  <si>
    <t>650 / 65 R 38</t>
  </si>
  <si>
    <t>23,5/      R 25</t>
  </si>
  <si>
    <t>FELGER</t>
  </si>
  <si>
    <t>Felger til personbiler</t>
  </si>
  <si>
    <t>F1</t>
  </si>
  <si>
    <t>Alufelger</t>
  </si>
  <si>
    <t>F2</t>
  </si>
  <si>
    <t>pers  6,5" x 15"</t>
  </si>
  <si>
    <t>F3</t>
  </si>
  <si>
    <t>F4</t>
  </si>
  <si>
    <t>pers 7,5 x 16"</t>
  </si>
  <si>
    <t>F5</t>
  </si>
  <si>
    <t>pers 7,5 x 17"</t>
  </si>
  <si>
    <t>F6</t>
  </si>
  <si>
    <t>Stålfelger</t>
  </si>
  <si>
    <t>F7</t>
  </si>
  <si>
    <t>F8</t>
  </si>
  <si>
    <t>F9</t>
  </si>
  <si>
    <t>F10</t>
  </si>
  <si>
    <t>Felger til minibuss/last</t>
  </si>
  <si>
    <t>G1</t>
  </si>
  <si>
    <t>6" x 17,5"</t>
  </si>
  <si>
    <t>G2</t>
  </si>
  <si>
    <t>7" x 19,5"</t>
  </si>
  <si>
    <t>G3</t>
  </si>
  <si>
    <t>G4</t>
  </si>
  <si>
    <t>Felger til traktorer, redskapsbærere og anleggsmaskiner</t>
  </si>
  <si>
    <t>H1</t>
  </si>
  <si>
    <t>24"</t>
  </si>
  <si>
    <t>H2</t>
  </si>
  <si>
    <t>28"</t>
  </si>
  <si>
    <t>H3</t>
  </si>
  <si>
    <t>34"</t>
  </si>
  <si>
    <t>KJETTINGER</t>
  </si>
  <si>
    <t>Kjettinger til vare-/lastebiler &lt; 7,5 tonn og minibusser</t>
  </si>
  <si>
    <t>I1</t>
  </si>
  <si>
    <t>Lettkjetting</t>
  </si>
  <si>
    <t>Kjettinger til lastebil &gt; 7,5 tonn</t>
  </si>
  <si>
    <t>J1</t>
  </si>
  <si>
    <t>J2</t>
  </si>
  <si>
    <t>Standard</t>
  </si>
  <si>
    <t>Kjettinger til traktor/redskapsbærere</t>
  </si>
  <si>
    <t>K1</t>
  </si>
  <si>
    <t>L1</t>
  </si>
  <si>
    <t>TJENESTER</t>
  </si>
  <si>
    <t>M1</t>
  </si>
  <si>
    <t>Personbil</t>
  </si>
  <si>
    <t>M2</t>
  </si>
  <si>
    <t>Varebil/minibuss</t>
  </si>
  <si>
    <t>M3</t>
  </si>
  <si>
    <t>Lastebil/buss</t>
  </si>
  <si>
    <t>M4</t>
  </si>
  <si>
    <t>Traktor og anleggsdekk</t>
  </si>
  <si>
    <t>N1</t>
  </si>
  <si>
    <t>N2</t>
  </si>
  <si>
    <t>N3</t>
  </si>
  <si>
    <t>N4</t>
  </si>
  <si>
    <t>O1</t>
  </si>
  <si>
    <t>O2</t>
  </si>
  <si>
    <t>O3</t>
  </si>
  <si>
    <t>O4</t>
  </si>
  <si>
    <t>P1</t>
  </si>
  <si>
    <t>P2</t>
  </si>
  <si>
    <t>P3</t>
  </si>
  <si>
    <t>P4</t>
  </si>
  <si>
    <t>Alle dekk skal være i kvalitet Premium dekk. Med Premium dekk menes dekk som er omtalt som dette i en eller flere nordiske dekktester i løpet av de siste to årene.</t>
  </si>
  <si>
    <t>Avtalepris pr. stk.</t>
  </si>
  <si>
    <t>Veil. pris pr. stk.</t>
  </si>
  <si>
    <t xml:space="preserve"> skal oppdragsgiver ha laveste pris (kampanjepris e.l.).</t>
  </si>
  <si>
    <t>Tilbudte priser for oppgitte produkt, skal være faste i avtaleperioden, men dersom leverandøren har kampanjepriser e.l. som er lavere enn avtalefestet pris,</t>
  </si>
  <si>
    <t>Arkfane "Prisskjema"</t>
  </si>
  <si>
    <t>Ved punktering - Demontering, plugging, avbalansering, ihht off. regler</t>
  </si>
  <si>
    <t>Tillegg for fraktkostnader, bortkjøring og avhending av avfall, fakturagebyrer, miljøgebyr eller andre gebyrer, aksepteres ikke.</t>
  </si>
  <si>
    <t xml:space="preserve">Alle priser skal inkludere relevante kostnader, herunder, men ikke begrenset til, administrasjon, avgifter, utstyr/servicemateriell, godtgjørelser og eventuell fortjeneste. </t>
  </si>
  <si>
    <t xml:space="preserve"> Vedlegg 2 Tilbudsskjema til konkurransegrunnlag 22/7765 Bærum kommune - Rammeavtale for kjøp av dekk og dekkrelaterte produkter og tjenester</t>
  </si>
  <si>
    <t>Omlegging på felg, inkludert avbalansering</t>
  </si>
  <si>
    <t>Hjulskift pr. stk.</t>
  </si>
  <si>
    <t xml:space="preserve"> Vedlegg 2 til konkurransegrunnlag 22/7765 Bærum kommune - rammeavtale for kjøp av dekk og dekkrelaterte produkter og tjenester</t>
  </si>
  <si>
    <t>Arkfane "Leveringstider"</t>
  </si>
  <si>
    <t>Garantert leveringstid for akutte serviceoppdrag  ved punktering: Demontering, plugging, avbalansering, ihht off. regler</t>
  </si>
  <si>
    <t>Oppgitt volum/vekting i dokumentene er kun for evalueringsformål.</t>
  </si>
  <si>
    <t xml:space="preserve">Garantert leveringstid defineres som tiden det tar fra dekk eller bil blir levert leverandørens kjøretøyverksted og frem til leverandør gir beskjed om at oppdraget er ferdig og dekk/bil er leveringsklar. </t>
  </si>
  <si>
    <t>Omlegging med avbalansering, montert på bil</t>
  </si>
  <si>
    <t>185 / 65 R 15</t>
  </si>
  <si>
    <t>165 / 65 R 15</t>
  </si>
  <si>
    <t>195 / 55 R16</t>
  </si>
  <si>
    <t>205 / 75 R 16 C</t>
  </si>
  <si>
    <t>215 / 65 R 16 C</t>
  </si>
  <si>
    <t>235 / 65 R 16 C</t>
  </si>
  <si>
    <t>225 / 45 R 17</t>
  </si>
  <si>
    <t>215 / 75 R 16 C</t>
  </si>
  <si>
    <t>480 / 80 R 38</t>
  </si>
  <si>
    <t xml:space="preserve"> Det forutsettes at leverandør har aktuelle dekk på lager.</t>
  </si>
  <si>
    <t>Pris etter rabatt (avtalepris) skal være eksklusive merverdiavgift.</t>
  </si>
  <si>
    <t>Garantert leveringstid inngår i evaluering av tildelingskriteriet "Miljø, tilgjengelighet og leveringssikkerhet".</t>
  </si>
  <si>
    <t xml:space="preserve">Andre produkt og tjenester som ikke er omfattet i prisskjema og produktgruppe, skal prises med samme prisstruktur som øvrige tilbudte produkt. </t>
  </si>
  <si>
    <t>pers  6" x 14"</t>
  </si>
  <si>
    <t>pers 5,5" x 16"</t>
  </si>
  <si>
    <t>pers  7" x 15"</t>
  </si>
  <si>
    <t>Stipulert antall/faktor
 for evaluering</t>
  </si>
  <si>
    <t>Totalverdi 
for evaluering</t>
  </si>
  <si>
    <t>A5</t>
  </si>
  <si>
    <t>A11</t>
  </si>
  <si>
    <t>A17</t>
  </si>
  <si>
    <t>A19</t>
  </si>
  <si>
    <t>A20</t>
  </si>
  <si>
    <t>A21</t>
  </si>
  <si>
    <t>B2</t>
  </si>
  <si>
    <t>B3</t>
  </si>
  <si>
    <t>B5</t>
  </si>
  <si>
    <t>B7</t>
  </si>
  <si>
    <t>B8</t>
  </si>
  <si>
    <t>B10</t>
  </si>
  <si>
    <t>B13</t>
  </si>
  <si>
    <t>B15</t>
  </si>
  <si>
    <t>C2</t>
  </si>
  <si>
    <t>C5</t>
  </si>
  <si>
    <t>C8</t>
  </si>
  <si>
    <t>D3</t>
  </si>
  <si>
    <t>F11</t>
  </si>
  <si>
    <t>Evalueringssum</t>
  </si>
  <si>
    <t>Garanterte leveringstider - 
oppgis i antall timer og minutter</t>
  </si>
  <si>
    <t>Sommerdekk (drivdekk)</t>
  </si>
  <si>
    <t>Sommerdekk (styredekk)</t>
  </si>
  <si>
    <t>Piggfrie (drivdekk)</t>
  </si>
  <si>
    <t>Piggdekk (drivdekk)</t>
  </si>
  <si>
    <t>K2</t>
  </si>
  <si>
    <t>215/75 R 16</t>
  </si>
  <si>
    <t>295/80 R 22,5</t>
  </si>
  <si>
    <t>440/65 R 24</t>
  </si>
  <si>
    <t>540/65 R 34</t>
  </si>
  <si>
    <t>Piggfrie (styredekk)</t>
  </si>
  <si>
    <t>Piggdekk (styredekk)</t>
  </si>
  <si>
    <t>Sommerdekk (utgår)</t>
  </si>
  <si>
    <t>Piggfrie (utgår)</t>
  </si>
  <si>
    <t>Piggdekk (utgår)</t>
  </si>
  <si>
    <t>605/80 R 25</t>
  </si>
  <si>
    <r>
      <t>Kjettinger til hjullastere/</t>
    </r>
    <r>
      <rPr>
        <b/>
        <strike/>
        <sz val="11"/>
        <color rgb="FFFF0000"/>
        <rFont val="Calibri"/>
        <family val="2"/>
        <scheme val="minor"/>
      </rPr>
      <t>gravemaskiner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</si>
</sst>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"/>
    <numFmt numFmtId="165" formatCode="_(&quot;kr&quot;* #,##0.00_);_(&quot;kr&quot;* \(#,##0.00\);_(&quot;kr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4" fillId="6" borderId="1" xfId="0" applyFont="1" applyFill="1" applyBorder="1" applyAlignment="1" applyProtection="1">
      <alignment horizontal="left" vertical="center"/>
      <protection locked="0"/>
    </xf>
    <xf numFmtId="10" fontId="4" fillId="6" borderId="1" xfId="1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6" xfId="0" applyFont="1" applyFill="1" applyBorder="1" applyAlignment="1" applyProtection="1">
      <alignment horizontal="left" vertical="center"/>
      <protection locked="0"/>
    </xf>
    <xf numFmtId="10" fontId="4" fillId="6" borderId="6" xfId="1" applyNumberFormat="1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 indent="1"/>
    </xf>
    <xf numFmtId="0" fontId="0" fillId="0" borderId="0" xfId="0" applyAlignment="1" applyProtection="1">
      <alignment horizontal="left" indent="1"/>
    </xf>
    <xf numFmtId="1" fontId="0" fillId="0" borderId="0" xfId="0" applyNumberFormat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indent="1"/>
    </xf>
    <xf numFmtId="1" fontId="0" fillId="0" borderId="0" xfId="0" applyNumberFormat="1" applyFill="1" applyAlignment="1" applyProtection="1">
      <alignment horizontal="center"/>
    </xf>
    <xf numFmtId="0" fontId="1" fillId="0" borderId="0" xfId="0" applyFont="1" applyAlignment="1" applyProtection="1">
      <alignment vertical="center"/>
    </xf>
    <xf numFmtId="1" fontId="2" fillId="5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 inden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indent="1"/>
    </xf>
    <xf numFmtId="164" fontId="0" fillId="0" borderId="0" xfId="0" applyNumberFormat="1" applyBorder="1" applyAlignment="1" applyProtection="1">
      <alignment horizontal="left" indent="1"/>
    </xf>
    <xf numFmtId="10" fontId="0" fillId="0" borderId="0" xfId="0" applyNumberFormat="1" applyBorder="1" applyAlignment="1" applyProtection="1">
      <alignment horizontal="right" indent="1"/>
    </xf>
    <xf numFmtId="164" fontId="0" fillId="0" borderId="0" xfId="0" applyNumberFormat="1" applyBorder="1" applyAlignment="1" applyProtection="1">
      <alignment horizontal="right" indent="1"/>
    </xf>
    <xf numFmtId="1" fontId="0" fillId="0" borderId="0" xfId="0" applyNumberForma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1" fillId="5" borderId="0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indent="1"/>
    </xf>
    <xf numFmtId="0" fontId="0" fillId="3" borderId="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right" indent="1"/>
    </xf>
    <xf numFmtId="0" fontId="0" fillId="3" borderId="3" xfId="0" applyFill="1" applyBorder="1" applyAlignment="1" applyProtection="1">
      <alignment horizontal="left" indent="1"/>
    </xf>
    <xf numFmtId="0" fontId="0" fillId="3" borderId="5" xfId="0" applyFill="1" applyBorder="1" applyAlignment="1" applyProtection="1">
      <alignment horizontal="right" indent="1"/>
    </xf>
    <xf numFmtId="1" fontId="0" fillId="3" borderId="1" xfId="0" applyNumberFormat="1" applyFill="1" applyBorder="1" applyAlignment="1" applyProtection="1">
      <alignment horizontal="center"/>
    </xf>
    <xf numFmtId="165" fontId="4" fillId="7" borderId="1" xfId="0" applyNumberFormat="1" applyFont="1" applyFill="1" applyBorder="1" applyAlignment="1" applyProtection="1">
      <alignment horizontal="center" vertical="center"/>
    </xf>
    <xf numFmtId="164" fontId="0" fillId="8" borderId="6" xfId="0" applyNumberFormat="1" applyFill="1" applyBorder="1" applyAlignment="1" applyProtection="1">
      <alignment horizontal="right" indent="1"/>
    </xf>
    <xf numFmtId="0" fontId="4" fillId="7" borderId="1" xfId="0" applyNumberFormat="1" applyFont="1" applyFill="1" applyBorder="1" applyAlignment="1" applyProtection="1">
      <alignment horizontal="center" vertical="center"/>
    </xf>
    <xf numFmtId="164" fontId="0" fillId="4" borderId="6" xfId="0" applyNumberFormat="1" applyFill="1" applyBorder="1" applyAlignment="1" applyProtection="1">
      <alignment horizontal="right" indent="1"/>
    </xf>
    <xf numFmtId="0" fontId="0" fillId="0" borderId="0" xfId="0" applyAlignment="1" applyProtection="1">
      <alignment vertical="center"/>
    </xf>
    <xf numFmtId="10" fontId="0" fillId="4" borderId="1" xfId="0" applyNumberFormat="1" applyFill="1" applyBorder="1" applyAlignment="1" applyProtection="1">
      <alignment horizontal="center"/>
    </xf>
    <xf numFmtId="164" fontId="0" fillId="8" borderId="1" xfId="0" applyNumberFormat="1" applyFill="1" applyBorder="1" applyAlignment="1" applyProtection="1">
      <alignment horizontal="right" indent="1"/>
    </xf>
    <xf numFmtId="1" fontId="0" fillId="5" borderId="0" xfId="0" applyNumberFormat="1" applyFill="1" applyBorder="1" applyAlignment="1" applyProtection="1">
      <alignment horizontal="center" wrapText="1"/>
    </xf>
    <xf numFmtId="10" fontId="0" fillId="3" borderId="3" xfId="0" applyNumberFormat="1" applyFill="1" applyBorder="1" applyAlignment="1" applyProtection="1">
      <alignment horizontal="right" indent="1"/>
    </xf>
    <xf numFmtId="0" fontId="1" fillId="2" borderId="7" xfId="0" applyFont="1" applyFill="1" applyBorder="1" applyAlignment="1" applyProtection="1">
      <alignment horizontal="center" vertical="center"/>
    </xf>
    <xf numFmtId="1" fontId="0" fillId="3" borderId="3" xfId="0" applyNumberFormat="1" applyFill="1" applyBorder="1" applyAlignment="1" applyProtection="1">
      <alignment horizontal="center"/>
    </xf>
    <xf numFmtId="1" fontId="0" fillId="3" borderId="5" xfId="0" applyNumberFormat="1" applyFill="1" applyBorder="1" applyAlignment="1" applyProtection="1">
      <alignment horizontal="center"/>
    </xf>
    <xf numFmtId="165" fontId="4" fillId="7" borderId="4" xfId="0" applyNumberFormat="1" applyFont="1" applyFill="1" applyBorder="1" applyAlignment="1" applyProtection="1">
      <alignment horizontal="center" vertical="center"/>
    </xf>
    <xf numFmtId="0" fontId="4" fillId="7" borderId="4" xfId="0" applyNumberFormat="1" applyFont="1" applyFill="1" applyBorder="1" applyAlignment="1" applyProtection="1">
      <alignment horizontal="center" vertical="center"/>
    </xf>
    <xf numFmtId="10" fontId="0" fillId="3" borderId="3" xfId="0" applyNumberFormat="1" applyFill="1" applyBorder="1" applyAlignment="1" applyProtection="1">
      <alignment horizontal="center"/>
    </xf>
    <xf numFmtId="165" fontId="4" fillId="7" borderId="6" xfId="0" applyNumberFormat="1" applyFont="1" applyFill="1" applyBorder="1" applyAlignment="1" applyProtection="1">
      <alignment horizontal="center" vertical="center"/>
    </xf>
    <xf numFmtId="0" fontId="4" fillId="7" borderId="6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 indent="1"/>
    </xf>
    <xf numFmtId="0" fontId="0" fillId="4" borderId="3" xfId="0" applyFill="1" applyBorder="1" applyAlignment="1" applyProtection="1">
      <alignment horizontal="left" indent="1"/>
    </xf>
    <xf numFmtId="10" fontId="0" fillId="4" borderId="3" xfId="0" applyNumberFormat="1" applyFill="1" applyBorder="1" applyAlignment="1" applyProtection="1">
      <alignment horizontal="right" indent="1"/>
    </xf>
    <xf numFmtId="1" fontId="0" fillId="4" borderId="3" xfId="0" applyNumberFormat="1" applyFill="1" applyBorder="1" applyAlignment="1" applyProtection="1">
      <alignment horizontal="center"/>
    </xf>
    <xf numFmtId="1" fontId="0" fillId="4" borderId="5" xfId="0" applyNumberForma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</xf>
    <xf numFmtId="165" fontId="4" fillId="7" borderId="2" xfId="0" applyNumberFormat="1" applyFont="1" applyFill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left" indent="1"/>
    </xf>
    <xf numFmtId="10" fontId="0" fillId="4" borderId="5" xfId="0" applyNumberFormat="1" applyFill="1" applyBorder="1" applyAlignment="1" applyProtection="1">
      <alignment horizontal="right" indent="1"/>
    </xf>
    <xf numFmtId="165" fontId="4" fillId="7" borderId="9" xfId="0" applyNumberFormat="1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right" indent="1"/>
    </xf>
    <xf numFmtId="0" fontId="0" fillId="3" borderId="10" xfId="0" applyFill="1" applyBorder="1" applyAlignment="1" applyProtection="1">
      <alignment horizontal="left" indent="1"/>
    </xf>
    <xf numFmtId="10" fontId="0" fillId="3" borderId="10" xfId="0" applyNumberFormat="1" applyFill="1" applyBorder="1" applyAlignment="1" applyProtection="1">
      <alignment horizontal="right" indent="1"/>
    </xf>
    <xf numFmtId="0" fontId="1" fillId="4" borderId="2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right" indent="1"/>
    </xf>
    <xf numFmtId="0" fontId="1" fillId="4" borderId="3" xfId="0" applyFont="1" applyFill="1" applyBorder="1" applyAlignment="1" applyProtection="1">
      <alignment horizontal="left" indent="1"/>
    </xf>
    <xf numFmtId="1" fontId="1" fillId="4" borderId="3" xfId="0" applyNumberFormat="1" applyFont="1" applyFill="1" applyBorder="1" applyAlignment="1" applyProtection="1">
      <alignment horizontal="center"/>
    </xf>
    <xf numFmtId="164" fontId="1" fillId="4" borderId="5" xfId="0" applyNumberFormat="1" applyFont="1" applyFill="1" applyBorder="1" applyAlignment="1" applyProtection="1">
      <alignment horizontal="right" indent="1"/>
    </xf>
    <xf numFmtId="0" fontId="1" fillId="0" borderId="0" xfId="0" applyFont="1" applyAlignment="1" applyProtection="1">
      <alignment horizontal="right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/>
    </xf>
    <xf numFmtId="165" fontId="7" fillId="7" borderId="1" xfId="0" applyNumberFormat="1" applyFont="1" applyFill="1" applyBorder="1" applyAlignment="1" applyProtection="1">
      <alignment horizontal="center" vertical="center"/>
    </xf>
    <xf numFmtId="165" fontId="7" fillId="7" borderId="3" xfId="0" applyNumberFormat="1" applyFont="1" applyFill="1" applyBorder="1" applyAlignment="1" applyProtection="1">
      <alignment horizontal="center" vertical="center"/>
    </xf>
    <xf numFmtId="165" fontId="7" fillId="7" borderId="4" xfId="0" applyNumberFormat="1" applyFont="1" applyFill="1" applyBorder="1" applyAlignment="1" applyProtection="1">
      <alignment horizontal="center" vertical="center"/>
    </xf>
    <xf numFmtId="165" fontId="8" fillId="7" borderId="1" xfId="0" applyNumberFormat="1" applyFont="1" applyFill="1" applyBorder="1" applyAlignment="1" applyProtection="1">
      <alignment horizontal="center" vertical="center"/>
    </xf>
    <xf numFmtId="164" fontId="9" fillId="4" borderId="6" xfId="0" applyNumberFormat="1" applyFont="1" applyFill="1" applyBorder="1" applyAlignment="1" applyProtection="1">
      <alignment horizontal="right" indent="1"/>
    </xf>
    <xf numFmtId="0" fontId="10" fillId="3" borderId="2" xfId="0" applyFont="1" applyFill="1" applyBorder="1" applyAlignment="1" applyProtection="1">
      <alignment horizontal="left" indent="1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49"/>
  <sheetViews>
    <sheetView showGridLines="0" tabSelected="1" zoomScaleNormal="100" workbookViewId="0">
      <selection activeCell="G34" sqref="G34"/>
    </sheetView>
  </sheetViews>
  <sheetFormatPr baseColWidth="10" defaultColWidth="9.140625" defaultRowHeight="15" x14ac:dyDescent="0.25"/>
  <cols>
    <col min="1" max="1" width="5.85546875" style="10" customWidth="1"/>
    <col min="2" max="2" width="8.85546875" style="9" customWidth="1"/>
    <col min="3" max="3" width="28.140625" style="9" bestFit="1" customWidth="1"/>
    <col min="4" max="4" width="21.42578125" style="10" customWidth="1"/>
    <col min="5" max="5" width="17" style="11" bestFit="1" customWidth="1"/>
    <col min="6" max="6" width="24.28515625" style="11" bestFit="1" customWidth="1"/>
    <col min="7" max="7" width="15.42578125" style="11" bestFit="1" customWidth="1"/>
    <col min="8" max="8" width="21.7109375" style="10" bestFit="1" customWidth="1"/>
    <col min="9" max="9" width="19" style="10" customWidth="1"/>
    <col min="10" max="10" width="20.7109375" style="12" bestFit="1" customWidth="1"/>
    <col min="11" max="11" width="25.85546875" style="12" customWidth="1"/>
    <col min="12" max="12" width="2.7109375" style="13" customWidth="1"/>
    <col min="13" max="16384" width="9.140625" style="10"/>
  </cols>
  <sheetData>
    <row r="2" spans="2:12" x14ac:dyDescent="0.25">
      <c r="B2" s="8" t="s">
        <v>138</v>
      </c>
    </row>
    <row r="3" spans="2:12" x14ac:dyDescent="0.25">
      <c r="B3" s="8" t="s">
        <v>134</v>
      </c>
    </row>
    <row r="4" spans="2:12" x14ac:dyDescent="0.25">
      <c r="B4" s="14"/>
    </row>
    <row r="5" spans="2:12" x14ac:dyDescent="0.25">
      <c r="B5" s="14" t="s">
        <v>0</v>
      </c>
    </row>
    <row r="6" spans="2:12" x14ac:dyDescent="0.25">
      <c r="B6" s="14" t="s">
        <v>1</v>
      </c>
    </row>
    <row r="7" spans="2:12" x14ac:dyDescent="0.25">
      <c r="B7" s="14" t="s">
        <v>157</v>
      </c>
    </row>
    <row r="8" spans="2:12" x14ac:dyDescent="0.25">
      <c r="B8" s="14" t="s">
        <v>133</v>
      </c>
    </row>
    <row r="9" spans="2:12" x14ac:dyDescent="0.25">
      <c r="B9" s="14" t="s">
        <v>132</v>
      </c>
    </row>
    <row r="10" spans="2:12" x14ac:dyDescent="0.25">
      <c r="B10" s="14" t="s">
        <v>137</v>
      </c>
    </row>
    <row r="11" spans="2:12" x14ac:dyDescent="0.25">
      <c r="B11" s="14" t="s">
        <v>2</v>
      </c>
    </row>
    <row r="12" spans="2:12" x14ac:dyDescent="0.25">
      <c r="B12" s="14" t="s">
        <v>136</v>
      </c>
    </row>
    <row r="13" spans="2:12" x14ac:dyDescent="0.25">
      <c r="B13" s="14" t="s">
        <v>3</v>
      </c>
    </row>
    <row r="14" spans="2:12" x14ac:dyDescent="0.25">
      <c r="B14" s="14" t="s">
        <v>4</v>
      </c>
    </row>
    <row r="15" spans="2:12" x14ac:dyDescent="0.25">
      <c r="B15" s="14" t="s">
        <v>5</v>
      </c>
    </row>
    <row r="16" spans="2:12" s="15" customFormat="1" x14ac:dyDescent="0.25">
      <c r="B16" s="16" t="s">
        <v>159</v>
      </c>
      <c r="C16" s="17"/>
      <c r="E16" s="18"/>
      <c r="F16" s="18"/>
      <c r="G16" s="18"/>
      <c r="J16" s="19"/>
      <c r="K16" s="19"/>
      <c r="L16" s="89"/>
    </row>
    <row r="17" spans="1:15" ht="7.5" customHeight="1" x14ac:dyDescent="0.25">
      <c r="B17" s="14"/>
    </row>
    <row r="18" spans="1:15" x14ac:dyDescent="0.25">
      <c r="B18" s="14" t="s">
        <v>129</v>
      </c>
    </row>
    <row r="19" spans="1:15" x14ac:dyDescent="0.25">
      <c r="B19" s="14" t="s">
        <v>6</v>
      </c>
    </row>
    <row r="20" spans="1:15" x14ac:dyDescent="0.25">
      <c r="A20" s="11"/>
      <c r="B20" s="14" t="s">
        <v>7</v>
      </c>
    </row>
    <row r="21" spans="1:15" ht="9.75" customHeight="1" x14ac:dyDescent="0.25"/>
    <row r="22" spans="1:15" s="15" customFormat="1" x14ac:dyDescent="0.25">
      <c r="B22" s="16" t="s">
        <v>144</v>
      </c>
      <c r="C22" s="17"/>
      <c r="E22" s="18"/>
      <c r="F22" s="18"/>
      <c r="G22" s="18"/>
      <c r="J22" s="19"/>
      <c r="K22" s="19"/>
      <c r="L22" s="13"/>
    </row>
    <row r="23" spans="1:15" ht="9" customHeight="1" x14ac:dyDescent="0.25"/>
    <row r="24" spans="1:15" x14ac:dyDescent="0.25">
      <c r="B24" s="14" t="s">
        <v>8</v>
      </c>
    </row>
    <row r="25" spans="1:15" ht="12" customHeight="1" x14ac:dyDescent="0.25"/>
    <row r="26" spans="1:15" x14ac:dyDescent="0.25">
      <c r="C26" s="20" t="s">
        <v>9</v>
      </c>
      <c r="D26" s="99"/>
      <c r="E26" s="100"/>
      <c r="F26" s="100"/>
      <c r="G26" s="100"/>
      <c r="H26" s="100"/>
      <c r="I26" s="100"/>
      <c r="J26" s="100"/>
      <c r="K26" s="101"/>
    </row>
    <row r="27" spans="1:15" ht="11.25" customHeight="1" x14ac:dyDescent="0.25"/>
    <row r="28" spans="1:15" ht="18.75" x14ac:dyDescent="0.3">
      <c r="B28" s="96" t="s">
        <v>16</v>
      </c>
      <c r="C28" s="97"/>
      <c r="D28" s="97"/>
      <c r="E28" s="97"/>
      <c r="F28" s="97"/>
      <c r="G28" s="97"/>
      <c r="H28" s="97"/>
      <c r="I28" s="97"/>
      <c r="J28" s="97"/>
      <c r="K28" s="98"/>
      <c r="L28" s="21"/>
    </row>
    <row r="29" spans="1:15" s="22" customFormat="1" x14ac:dyDescent="0.25">
      <c r="B29" s="23"/>
      <c r="C29" s="23"/>
      <c r="E29" s="24"/>
      <c r="F29" s="24"/>
      <c r="G29" s="25"/>
      <c r="H29" s="26"/>
      <c r="I29" s="27"/>
      <c r="J29" s="28"/>
      <c r="K29" s="28"/>
      <c r="L29" s="13"/>
    </row>
    <row r="30" spans="1:15" s="29" customFormat="1" ht="30" x14ac:dyDescent="0.25">
      <c r="B30" s="30" t="s">
        <v>10</v>
      </c>
      <c r="C30" s="30" t="s">
        <v>11</v>
      </c>
      <c r="D30" s="30" t="s">
        <v>12</v>
      </c>
      <c r="E30" s="30" t="s">
        <v>13</v>
      </c>
      <c r="F30" s="30" t="s">
        <v>14</v>
      </c>
      <c r="G30" s="30" t="s">
        <v>131</v>
      </c>
      <c r="H30" s="30" t="s">
        <v>15</v>
      </c>
      <c r="I30" s="30" t="s">
        <v>130</v>
      </c>
      <c r="J30" s="31" t="s">
        <v>163</v>
      </c>
      <c r="K30" s="31" t="s">
        <v>164</v>
      </c>
      <c r="L30" s="32"/>
    </row>
    <row r="31" spans="1:15" x14ac:dyDescent="0.25">
      <c r="B31" s="33" t="s">
        <v>17</v>
      </c>
      <c r="C31" s="34"/>
      <c r="D31" s="35"/>
      <c r="E31" s="36"/>
      <c r="F31" s="36"/>
      <c r="G31" s="36"/>
      <c r="H31" s="35"/>
      <c r="I31" s="37"/>
      <c r="J31" s="38"/>
      <c r="K31" s="38"/>
    </row>
    <row r="32" spans="1:15" x14ac:dyDescent="0.25">
      <c r="B32" s="93" t="s">
        <v>18</v>
      </c>
      <c r="C32" s="90" t="s">
        <v>197</v>
      </c>
      <c r="D32" s="39" t="s">
        <v>148</v>
      </c>
      <c r="E32" s="94"/>
      <c r="F32" s="94"/>
      <c r="G32" s="94"/>
      <c r="H32" s="94"/>
      <c r="I32" s="94"/>
      <c r="J32" s="94"/>
      <c r="K32" s="94"/>
      <c r="O32" s="43"/>
    </row>
    <row r="33" spans="2:15" x14ac:dyDescent="0.25">
      <c r="B33" s="39" t="s">
        <v>21</v>
      </c>
      <c r="C33" s="39" t="s">
        <v>19</v>
      </c>
      <c r="D33" s="39" t="s">
        <v>20</v>
      </c>
      <c r="E33" s="1"/>
      <c r="F33" s="1"/>
      <c r="G33" s="7">
        <v>0</v>
      </c>
      <c r="H33" s="2">
        <v>0</v>
      </c>
      <c r="I33" s="40">
        <f>G33*(1-H33)</f>
        <v>0</v>
      </c>
      <c r="J33" s="41">
        <v>50</v>
      </c>
      <c r="K33" s="42">
        <f t="shared" ref="K33:K52" si="0">I33*J33</f>
        <v>0</v>
      </c>
      <c r="O33" s="43"/>
    </row>
    <row r="34" spans="2:15" x14ac:dyDescent="0.25">
      <c r="B34" s="39" t="s">
        <v>22</v>
      </c>
      <c r="C34" s="39" t="s">
        <v>19</v>
      </c>
      <c r="D34" s="39" t="s">
        <v>147</v>
      </c>
      <c r="E34" s="1"/>
      <c r="F34" s="1"/>
      <c r="G34" s="7">
        <v>0</v>
      </c>
      <c r="H34" s="44">
        <f>$H33</f>
        <v>0</v>
      </c>
      <c r="I34" s="45">
        <f t="shared" ref="I34:I52" si="1">G34*(1-H34)</f>
        <v>0</v>
      </c>
      <c r="J34" s="41">
        <v>30</v>
      </c>
      <c r="K34" s="42">
        <f t="shared" si="0"/>
        <v>0</v>
      </c>
      <c r="O34" s="43"/>
    </row>
    <row r="35" spans="2:15" x14ac:dyDescent="0.25">
      <c r="B35" s="39" t="s">
        <v>24</v>
      </c>
      <c r="C35" s="39" t="s">
        <v>19</v>
      </c>
      <c r="D35" s="39" t="s">
        <v>149</v>
      </c>
      <c r="E35" s="1"/>
      <c r="F35" s="1"/>
      <c r="G35" s="7">
        <v>0</v>
      </c>
      <c r="H35" s="44">
        <f t="shared" ref="H35:H38" si="2">$H34</f>
        <v>0</v>
      </c>
      <c r="I35" s="45">
        <f t="shared" si="1"/>
        <v>0</v>
      </c>
      <c r="J35" s="41">
        <v>10</v>
      </c>
      <c r="K35" s="42">
        <f t="shared" si="0"/>
        <v>0</v>
      </c>
      <c r="O35" s="43"/>
    </row>
    <row r="36" spans="2:15" x14ac:dyDescent="0.25">
      <c r="B36" s="39" t="s">
        <v>165</v>
      </c>
      <c r="C36" s="39" t="s">
        <v>19</v>
      </c>
      <c r="D36" s="39" t="s">
        <v>23</v>
      </c>
      <c r="E36" s="1"/>
      <c r="F36" s="1"/>
      <c r="G36" s="7">
        <v>0</v>
      </c>
      <c r="H36" s="44">
        <f t="shared" si="2"/>
        <v>0</v>
      </c>
      <c r="I36" s="45">
        <f t="shared" si="1"/>
        <v>0</v>
      </c>
      <c r="J36" s="41">
        <v>10</v>
      </c>
      <c r="K36" s="42">
        <f t="shared" si="0"/>
        <v>0</v>
      </c>
      <c r="O36" s="43"/>
    </row>
    <row r="37" spans="2:15" x14ac:dyDescent="0.25">
      <c r="B37" s="39" t="s">
        <v>26</v>
      </c>
      <c r="C37" s="39" t="s">
        <v>19</v>
      </c>
      <c r="D37" s="39" t="s">
        <v>25</v>
      </c>
      <c r="E37" s="1"/>
      <c r="F37" s="1"/>
      <c r="G37" s="7">
        <v>0</v>
      </c>
      <c r="H37" s="44">
        <f t="shared" si="2"/>
        <v>0</v>
      </c>
      <c r="I37" s="45">
        <f t="shared" si="1"/>
        <v>0</v>
      </c>
      <c r="J37" s="41">
        <v>30</v>
      </c>
      <c r="K37" s="42">
        <f t="shared" si="0"/>
        <v>0</v>
      </c>
      <c r="O37" s="43"/>
    </row>
    <row r="38" spans="2:15" x14ac:dyDescent="0.25">
      <c r="B38" s="39" t="s">
        <v>27</v>
      </c>
      <c r="C38" s="39" t="s">
        <v>19</v>
      </c>
      <c r="D38" s="39" t="s">
        <v>153</v>
      </c>
      <c r="E38" s="1"/>
      <c r="F38" s="1"/>
      <c r="G38" s="7">
        <v>0</v>
      </c>
      <c r="H38" s="44">
        <f t="shared" si="2"/>
        <v>0</v>
      </c>
      <c r="I38" s="45">
        <f t="shared" si="1"/>
        <v>0</v>
      </c>
      <c r="J38" s="41">
        <v>5</v>
      </c>
      <c r="K38" s="42">
        <f t="shared" si="0"/>
        <v>0</v>
      </c>
      <c r="L38" s="46"/>
      <c r="O38" s="43"/>
    </row>
    <row r="39" spans="2:15" x14ac:dyDescent="0.25">
      <c r="B39" s="39" t="s">
        <v>29</v>
      </c>
      <c r="C39" s="90" t="s">
        <v>198</v>
      </c>
      <c r="D39" s="39" t="s">
        <v>148</v>
      </c>
      <c r="E39" s="94"/>
      <c r="F39" s="94"/>
      <c r="G39" s="94"/>
      <c r="H39" s="94"/>
      <c r="I39" s="94"/>
      <c r="J39" s="94"/>
      <c r="K39" s="94"/>
      <c r="O39" s="43"/>
    </row>
    <row r="40" spans="2:15" x14ac:dyDescent="0.25">
      <c r="B40" s="39" t="s">
        <v>30</v>
      </c>
      <c r="C40" s="39" t="s">
        <v>28</v>
      </c>
      <c r="D40" s="39" t="s">
        <v>20</v>
      </c>
      <c r="E40" s="1"/>
      <c r="F40" s="1"/>
      <c r="G40" s="7">
        <v>0</v>
      </c>
      <c r="H40" s="44">
        <f>$H$33</f>
        <v>0</v>
      </c>
      <c r="I40" s="45">
        <f t="shared" si="1"/>
        <v>0</v>
      </c>
      <c r="J40" s="41">
        <v>50</v>
      </c>
      <c r="K40" s="42">
        <f t="shared" si="0"/>
        <v>0</v>
      </c>
      <c r="O40" s="43"/>
    </row>
    <row r="41" spans="2:15" x14ac:dyDescent="0.25">
      <c r="B41" s="39" t="s">
        <v>31</v>
      </c>
      <c r="C41" s="39" t="s">
        <v>28</v>
      </c>
      <c r="D41" s="39" t="s">
        <v>147</v>
      </c>
      <c r="E41" s="1"/>
      <c r="F41" s="1"/>
      <c r="G41" s="7">
        <v>0</v>
      </c>
      <c r="H41" s="44">
        <f t="shared" ref="H41:H52" si="3">$H$33</f>
        <v>0</v>
      </c>
      <c r="I41" s="45">
        <f t="shared" si="1"/>
        <v>0</v>
      </c>
      <c r="J41" s="41">
        <v>30</v>
      </c>
      <c r="K41" s="42">
        <f t="shared" si="0"/>
        <v>0</v>
      </c>
      <c r="O41" s="43"/>
    </row>
    <row r="42" spans="2:15" x14ac:dyDescent="0.25">
      <c r="B42" s="39" t="s">
        <v>166</v>
      </c>
      <c r="C42" s="39" t="s">
        <v>28</v>
      </c>
      <c r="D42" s="39" t="s">
        <v>149</v>
      </c>
      <c r="E42" s="1"/>
      <c r="F42" s="1"/>
      <c r="G42" s="7">
        <v>0</v>
      </c>
      <c r="H42" s="44">
        <f t="shared" si="3"/>
        <v>0</v>
      </c>
      <c r="I42" s="45">
        <f t="shared" si="1"/>
        <v>0</v>
      </c>
      <c r="J42" s="41">
        <v>10</v>
      </c>
      <c r="K42" s="42">
        <f t="shared" si="0"/>
        <v>0</v>
      </c>
      <c r="O42" s="43"/>
    </row>
    <row r="43" spans="2:15" x14ac:dyDescent="0.25">
      <c r="B43" s="39" t="s">
        <v>32</v>
      </c>
      <c r="C43" s="39" t="s">
        <v>28</v>
      </c>
      <c r="D43" s="39" t="s">
        <v>23</v>
      </c>
      <c r="E43" s="1"/>
      <c r="F43" s="1"/>
      <c r="G43" s="7">
        <v>0</v>
      </c>
      <c r="H43" s="44">
        <f t="shared" si="3"/>
        <v>0</v>
      </c>
      <c r="I43" s="45">
        <f t="shared" si="1"/>
        <v>0</v>
      </c>
      <c r="J43" s="41">
        <v>10</v>
      </c>
      <c r="K43" s="42">
        <f t="shared" si="0"/>
        <v>0</v>
      </c>
      <c r="O43" s="43"/>
    </row>
    <row r="44" spans="2:15" x14ac:dyDescent="0.25">
      <c r="B44" s="39" t="s">
        <v>33</v>
      </c>
      <c r="C44" s="39" t="s">
        <v>28</v>
      </c>
      <c r="D44" s="39" t="s">
        <v>25</v>
      </c>
      <c r="E44" s="1"/>
      <c r="F44" s="1"/>
      <c r="G44" s="7">
        <v>0</v>
      </c>
      <c r="H44" s="44">
        <f t="shared" si="3"/>
        <v>0</v>
      </c>
      <c r="I44" s="45">
        <f t="shared" si="1"/>
        <v>0</v>
      </c>
      <c r="J44" s="41">
        <v>30</v>
      </c>
      <c r="K44" s="42">
        <f t="shared" si="0"/>
        <v>0</v>
      </c>
    </row>
    <row r="45" spans="2:15" x14ac:dyDescent="0.25">
      <c r="B45" s="39" t="s">
        <v>35</v>
      </c>
      <c r="C45" s="39" t="s">
        <v>28</v>
      </c>
      <c r="D45" s="39" t="s">
        <v>153</v>
      </c>
      <c r="E45" s="1"/>
      <c r="F45" s="1"/>
      <c r="G45" s="7">
        <v>0</v>
      </c>
      <c r="H45" s="44">
        <f t="shared" si="3"/>
        <v>0</v>
      </c>
      <c r="I45" s="45">
        <f t="shared" si="1"/>
        <v>0</v>
      </c>
      <c r="J45" s="41">
        <v>5</v>
      </c>
      <c r="K45" s="42">
        <f t="shared" si="0"/>
        <v>0</v>
      </c>
      <c r="L45" s="46"/>
    </row>
    <row r="46" spans="2:15" x14ac:dyDescent="0.25">
      <c r="B46" s="39" t="s">
        <v>36</v>
      </c>
      <c r="C46" s="90" t="s">
        <v>199</v>
      </c>
      <c r="D46" s="39" t="s">
        <v>148</v>
      </c>
      <c r="E46" s="94"/>
      <c r="F46" s="94"/>
      <c r="G46" s="94"/>
      <c r="H46" s="44"/>
      <c r="I46" s="94"/>
      <c r="J46" s="94"/>
      <c r="K46" s="94"/>
      <c r="L46" s="46"/>
      <c r="O46" s="43"/>
    </row>
    <row r="47" spans="2:15" x14ac:dyDescent="0.25">
      <c r="B47" s="39" t="s">
        <v>37</v>
      </c>
      <c r="C47" s="39" t="s">
        <v>34</v>
      </c>
      <c r="D47" s="39" t="s">
        <v>20</v>
      </c>
      <c r="E47" s="1"/>
      <c r="F47" s="1"/>
      <c r="G47" s="7">
        <v>0</v>
      </c>
      <c r="H47" s="44">
        <f t="shared" si="3"/>
        <v>0</v>
      </c>
      <c r="I47" s="45">
        <f t="shared" si="1"/>
        <v>0</v>
      </c>
      <c r="J47" s="41">
        <v>50</v>
      </c>
      <c r="K47" s="42">
        <f t="shared" si="0"/>
        <v>0</v>
      </c>
    </row>
    <row r="48" spans="2:15" x14ac:dyDescent="0.25">
      <c r="B48" s="39" t="s">
        <v>167</v>
      </c>
      <c r="C48" s="39" t="s">
        <v>34</v>
      </c>
      <c r="D48" s="39" t="s">
        <v>147</v>
      </c>
      <c r="E48" s="1"/>
      <c r="F48" s="1"/>
      <c r="G48" s="7">
        <v>0</v>
      </c>
      <c r="H48" s="44">
        <f t="shared" si="3"/>
        <v>0</v>
      </c>
      <c r="I48" s="45">
        <f t="shared" si="1"/>
        <v>0</v>
      </c>
      <c r="J48" s="41">
        <v>30</v>
      </c>
      <c r="K48" s="42">
        <f t="shared" si="0"/>
        <v>0</v>
      </c>
    </row>
    <row r="49" spans="2:12" x14ac:dyDescent="0.25">
      <c r="B49" s="39" t="s">
        <v>38</v>
      </c>
      <c r="C49" s="39" t="s">
        <v>34</v>
      </c>
      <c r="D49" s="39" t="s">
        <v>149</v>
      </c>
      <c r="E49" s="1"/>
      <c r="F49" s="1"/>
      <c r="G49" s="7">
        <v>0</v>
      </c>
      <c r="H49" s="44">
        <f t="shared" si="3"/>
        <v>0</v>
      </c>
      <c r="I49" s="45">
        <f t="shared" si="1"/>
        <v>0</v>
      </c>
      <c r="J49" s="41">
        <v>10</v>
      </c>
      <c r="K49" s="42">
        <f t="shared" si="0"/>
        <v>0</v>
      </c>
    </row>
    <row r="50" spans="2:12" x14ac:dyDescent="0.25">
      <c r="B50" s="39" t="s">
        <v>168</v>
      </c>
      <c r="C50" s="39" t="s">
        <v>34</v>
      </c>
      <c r="D50" s="39" t="s">
        <v>23</v>
      </c>
      <c r="E50" s="1"/>
      <c r="F50" s="1"/>
      <c r="G50" s="7">
        <v>0</v>
      </c>
      <c r="H50" s="44">
        <f t="shared" si="3"/>
        <v>0</v>
      </c>
      <c r="I50" s="45">
        <f t="shared" si="1"/>
        <v>0</v>
      </c>
      <c r="J50" s="41">
        <v>10</v>
      </c>
      <c r="K50" s="42">
        <f t="shared" si="0"/>
        <v>0</v>
      </c>
    </row>
    <row r="51" spans="2:12" x14ac:dyDescent="0.25">
      <c r="B51" s="39" t="s">
        <v>169</v>
      </c>
      <c r="C51" s="39" t="s">
        <v>34</v>
      </c>
      <c r="D51" s="39" t="s">
        <v>25</v>
      </c>
      <c r="E51" s="1"/>
      <c r="F51" s="1"/>
      <c r="G51" s="7">
        <v>0</v>
      </c>
      <c r="H51" s="44">
        <f t="shared" si="3"/>
        <v>0</v>
      </c>
      <c r="I51" s="45">
        <f t="shared" si="1"/>
        <v>0</v>
      </c>
      <c r="J51" s="41">
        <v>30</v>
      </c>
      <c r="K51" s="42">
        <f>I51*J51</f>
        <v>0</v>
      </c>
    </row>
    <row r="52" spans="2:12" x14ac:dyDescent="0.25">
      <c r="B52" s="39" t="s">
        <v>170</v>
      </c>
      <c r="C52" s="39" t="s">
        <v>34</v>
      </c>
      <c r="D52" s="39" t="s">
        <v>153</v>
      </c>
      <c r="E52" s="1"/>
      <c r="F52" s="1"/>
      <c r="G52" s="7">
        <v>0</v>
      </c>
      <c r="H52" s="44">
        <f t="shared" si="3"/>
        <v>0</v>
      </c>
      <c r="I52" s="45">
        <f t="shared" si="1"/>
        <v>0</v>
      </c>
      <c r="J52" s="41">
        <v>5</v>
      </c>
      <c r="K52" s="42">
        <f t="shared" si="0"/>
        <v>0</v>
      </c>
      <c r="L52" s="46"/>
    </row>
    <row r="53" spans="2:12" s="22" customFormat="1" x14ac:dyDescent="0.25">
      <c r="B53" s="23"/>
      <c r="C53" s="23"/>
      <c r="E53" s="24"/>
      <c r="F53" s="24"/>
      <c r="G53" s="25"/>
      <c r="H53" s="26"/>
      <c r="I53" s="27"/>
      <c r="J53" s="13"/>
      <c r="K53" s="13"/>
      <c r="L53" s="13"/>
    </row>
    <row r="54" spans="2:12" s="29" customFormat="1" ht="30" x14ac:dyDescent="0.25">
      <c r="B54" s="30" t="s">
        <v>10</v>
      </c>
      <c r="C54" s="30" t="s">
        <v>11</v>
      </c>
      <c r="D54" s="30" t="s">
        <v>12</v>
      </c>
      <c r="E54" s="30" t="s">
        <v>13</v>
      </c>
      <c r="F54" s="30" t="s">
        <v>14</v>
      </c>
      <c r="G54" s="30" t="s">
        <v>131</v>
      </c>
      <c r="H54" s="30" t="s">
        <v>15</v>
      </c>
      <c r="I54" s="30" t="s">
        <v>130</v>
      </c>
      <c r="J54" s="31" t="s">
        <v>163</v>
      </c>
      <c r="K54" s="31" t="s">
        <v>164</v>
      </c>
      <c r="L54" s="32"/>
    </row>
    <row r="55" spans="2:12" x14ac:dyDescent="0.25">
      <c r="B55" s="33" t="s">
        <v>39</v>
      </c>
      <c r="C55" s="34"/>
      <c r="D55" s="35"/>
      <c r="E55" s="36"/>
      <c r="F55" s="36"/>
      <c r="G55" s="36"/>
      <c r="H55" s="47"/>
      <c r="I55" s="37"/>
      <c r="J55" s="38"/>
      <c r="K55" s="38"/>
    </row>
    <row r="56" spans="2:12" x14ac:dyDescent="0.25">
      <c r="B56" s="39" t="s">
        <v>40</v>
      </c>
      <c r="C56" s="39" t="s">
        <v>19</v>
      </c>
      <c r="D56" s="39" t="s">
        <v>41</v>
      </c>
      <c r="E56" s="1"/>
      <c r="F56" s="1"/>
      <c r="G56" s="7">
        <v>0</v>
      </c>
      <c r="H56" s="2">
        <v>0</v>
      </c>
      <c r="I56" s="45">
        <f t="shared" ref="I56:I70" si="4">G56*(1-H56)</f>
        <v>0</v>
      </c>
      <c r="J56" s="41">
        <v>5</v>
      </c>
      <c r="K56" s="42">
        <f>I56*J56</f>
        <v>0</v>
      </c>
    </row>
    <row r="57" spans="2:12" x14ac:dyDescent="0.25">
      <c r="B57" s="39" t="s">
        <v>171</v>
      </c>
      <c r="C57" s="39" t="s">
        <v>19</v>
      </c>
      <c r="D57" s="39" t="s">
        <v>43</v>
      </c>
      <c r="E57" s="1"/>
      <c r="F57" s="1"/>
      <c r="G57" s="7">
        <v>0</v>
      </c>
      <c r="H57" s="44">
        <f t="shared" ref="H57:H70" si="5">$H$56</f>
        <v>0</v>
      </c>
      <c r="I57" s="45">
        <f t="shared" ref="I57:I60" si="6">G57*(1-H57)</f>
        <v>0</v>
      </c>
      <c r="J57" s="41">
        <v>30</v>
      </c>
      <c r="K57" s="42">
        <f t="shared" ref="K57:K70" si="7">I57*J57</f>
        <v>0</v>
      </c>
    </row>
    <row r="58" spans="2:12" x14ac:dyDescent="0.25">
      <c r="B58" s="39" t="s">
        <v>172</v>
      </c>
      <c r="C58" s="39" t="s">
        <v>19</v>
      </c>
      <c r="D58" s="39" t="s">
        <v>150</v>
      </c>
      <c r="E58" s="1"/>
      <c r="F58" s="1"/>
      <c r="G58" s="7">
        <v>0</v>
      </c>
      <c r="H58" s="44">
        <f t="shared" si="5"/>
        <v>0</v>
      </c>
      <c r="I58" s="45">
        <f t="shared" si="6"/>
        <v>0</v>
      </c>
      <c r="J58" s="41">
        <v>20</v>
      </c>
      <c r="K58" s="42">
        <f t="shared" si="7"/>
        <v>0</v>
      </c>
    </row>
    <row r="59" spans="2:12" x14ac:dyDescent="0.25">
      <c r="B59" s="39" t="s">
        <v>42</v>
      </c>
      <c r="C59" s="39" t="s">
        <v>19</v>
      </c>
      <c r="D59" s="39" t="s">
        <v>151</v>
      </c>
      <c r="E59" s="1"/>
      <c r="F59" s="1"/>
      <c r="G59" s="7">
        <v>0</v>
      </c>
      <c r="H59" s="44">
        <f t="shared" si="5"/>
        <v>0</v>
      </c>
      <c r="I59" s="45">
        <f t="shared" si="6"/>
        <v>0</v>
      </c>
      <c r="J59" s="41">
        <v>20</v>
      </c>
      <c r="K59" s="42">
        <f t="shared" si="7"/>
        <v>0</v>
      </c>
    </row>
    <row r="60" spans="2:12" x14ac:dyDescent="0.25">
      <c r="B60" s="39" t="s">
        <v>173</v>
      </c>
      <c r="C60" s="39" t="s">
        <v>19</v>
      </c>
      <c r="D60" s="39" t="s">
        <v>152</v>
      </c>
      <c r="E60" s="1"/>
      <c r="F60" s="1"/>
      <c r="G60" s="7">
        <v>0</v>
      </c>
      <c r="H60" s="44">
        <f t="shared" si="5"/>
        <v>0</v>
      </c>
      <c r="I60" s="45">
        <f t="shared" si="6"/>
        <v>0</v>
      </c>
      <c r="J60" s="41">
        <v>5</v>
      </c>
      <c r="K60" s="42">
        <f t="shared" si="7"/>
        <v>0</v>
      </c>
    </row>
    <row r="61" spans="2:12" x14ac:dyDescent="0.25">
      <c r="B61" s="39" t="s">
        <v>44</v>
      </c>
      <c r="C61" s="39" t="s">
        <v>28</v>
      </c>
      <c r="D61" s="39" t="s">
        <v>41</v>
      </c>
      <c r="E61" s="1"/>
      <c r="F61" s="1"/>
      <c r="G61" s="7">
        <v>0</v>
      </c>
      <c r="H61" s="44">
        <f t="shared" si="5"/>
        <v>0</v>
      </c>
      <c r="I61" s="45">
        <f t="shared" si="4"/>
        <v>0</v>
      </c>
      <c r="J61" s="41">
        <v>5</v>
      </c>
      <c r="K61" s="42">
        <f t="shared" si="7"/>
        <v>0</v>
      </c>
    </row>
    <row r="62" spans="2:12" x14ac:dyDescent="0.25">
      <c r="B62" s="39" t="s">
        <v>174</v>
      </c>
      <c r="C62" s="39" t="s">
        <v>28</v>
      </c>
      <c r="D62" s="39" t="s">
        <v>43</v>
      </c>
      <c r="E62" s="1"/>
      <c r="F62" s="1"/>
      <c r="G62" s="7">
        <v>0</v>
      </c>
      <c r="H62" s="44">
        <f t="shared" si="5"/>
        <v>0</v>
      </c>
      <c r="I62" s="45">
        <f t="shared" si="4"/>
        <v>0</v>
      </c>
      <c r="J62" s="41">
        <v>30</v>
      </c>
      <c r="K62" s="42">
        <f t="shared" si="7"/>
        <v>0</v>
      </c>
    </row>
    <row r="63" spans="2:12" x14ac:dyDescent="0.25">
      <c r="B63" s="39" t="s">
        <v>175</v>
      </c>
      <c r="C63" s="39" t="s">
        <v>28</v>
      </c>
      <c r="D63" s="39" t="s">
        <v>150</v>
      </c>
      <c r="E63" s="1"/>
      <c r="F63" s="1"/>
      <c r="G63" s="7">
        <v>0</v>
      </c>
      <c r="H63" s="44">
        <f t="shared" si="5"/>
        <v>0</v>
      </c>
      <c r="I63" s="45">
        <f>G63*(1-H63)</f>
        <v>0</v>
      </c>
      <c r="J63" s="41">
        <v>20</v>
      </c>
      <c r="K63" s="42">
        <f t="shared" si="7"/>
        <v>0</v>
      </c>
    </row>
    <row r="64" spans="2:12" x14ac:dyDescent="0.25">
      <c r="B64" s="39" t="s">
        <v>45</v>
      </c>
      <c r="C64" s="39" t="s">
        <v>28</v>
      </c>
      <c r="D64" s="39" t="s">
        <v>151</v>
      </c>
      <c r="E64" s="1"/>
      <c r="F64" s="1"/>
      <c r="G64" s="7">
        <v>0</v>
      </c>
      <c r="H64" s="44">
        <f t="shared" si="5"/>
        <v>0</v>
      </c>
      <c r="I64" s="45">
        <f>G64*(1-H64)</f>
        <v>0</v>
      </c>
      <c r="J64" s="41">
        <v>20</v>
      </c>
      <c r="K64" s="42">
        <f t="shared" si="7"/>
        <v>0</v>
      </c>
    </row>
    <row r="65" spans="2:12" x14ac:dyDescent="0.25">
      <c r="B65" s="39" t="s">
        <v>176</v>
      </c>
      <c r="C65" s="39" t="s">
        <v>28</v>
      </c>
      <c r="D65" s="39" t="s">
        <v>152</v>
      </c>
      <c r="E65" s="1"/>
      <c r="F65" s="1"/>
      <c r="G65" s="7">
        <v>0</v>
      </c>
      <c r="H65" s="44">
        <f t="shared" si="5"/>
        <v>0</v>
      </c>
      <c r="I65" s="45">
        <f>G65*(1-H65)</f>
        <v>0</v>
      </c>
      <c r="J65" s="41">
        <v>5</v>
      </c>
      <c r="K65" s="42">
        <f t="shared" si="7"/>
        <v>0</v>
      </c>
    </row>
    <row r="66" spans="2:12" x14ac:dyDescent="0.25">
      <c r="B66" s="39" t="s">
        <v>46</v>
      </c>
      <c r="C66" s="39" t="s">
        <v>34</v>
      </c>
      <c r="D66" s="39" t="s">
        <v>41</v>
      </c>
      <c r="E66" s="1"/>
      <c r="F66" s="1"/>
      <c r="G66" s="7">
        <v>0</v>
      </c>
      <c r="H66" s="44">
        <f t="shared" si="5"/>
        <v>0</v>
      </c>
      <c r="I66" s="45">
        <f t="shared" si="4"/>
        <v>0</v>
      </c>
      <c r="J66" s="41">
        <v>5</v>
      </c>
      <c r="K66" s="42">
        <f t="shared" si="7"/>
        <v>0</v>
      </c>
    </row>
    <row r="67" spans="2:12" x14ac:dyDescent="0.25">
      <c r="B67" s="39" t="s">
        <v>47</v>
      </c>
      <c r="C67" s="39" t="s">
        <v>34</v>
      </c>
      <c r="D67" s="39" t="s">
        <v>43</v>
      </c>
      <c r="E67" s="1"/>
      <c r="F67" s="1"/>
      <c r="G67" s="7">
        <v>0</v>
      </c>
      <c r="H67" s="44">
        <f t="shared" si="5"/>
        <v>0</v>
      </c>
      <c r="I67" s="45">
        <f>G67*(1-H67)</f>
        <v>0</v>
      </c>
      <c r="J67" s="41">
        <v>30</v>
      </c>
      <c r="K67" s="42">
        <f t="shared" si="7"/>
        <v>0</v>
      </c>
    </row>
    <row r="68" spans="2:12" x14ac:dyDescent="0.25">
      <c r="B68" s="39" t="s">
        <v>177</v>
      </c>
      <c r="C68" s="39" t="s">
        <v>34</v>
      </c>
      <c r="D68" s="39" t="s">
        <v>150</v>
      </c>
      <c r="E68" s="1"/>
      <c r="F68" s="1"/>
      <c r="G68" s="7">
        <v>0</v>
      </c>
      <c r="H68" s="44">
        <f t="shared" si="5"/>
        <v>0</v>
      </c>
      <c r="I68" s="45">
        <f>G68*(1-H68)</f>
        <v>0</v>
      </c>
      <c r="J68" s="41">
        <v>20</v>
      </c>
      <c r="K68" s="42">
        <f t="shared" si="7"/>
        <v>0</v>
      </c>
    </row>
    <row r="69" spans="2:12" x14ac:dyDescent="0.25">
      <c r="B69" s="39" t="s">
        <v>48</v>
      </c>
      <c r="C69" s="39" t="s">
        <v>34</v>
      </c>
      <c r="D69" s="39" t="s">
        <v>151</v>
      </c>
      <c r="E69" s="1"/>
      <c r="F69" s="1"/>
      <c r="G69" s="7">
        <v>0</v>
      </c>
      <c r="H69" s="44">
        <f t="shared" si="5"/>
        <v>0</v>
      </c>
      <c r="I69" s="45">
        <f>G69*(1-H69)</f>
        <v>0</v>
      </c>
      <c r="J69" s="41">
        <v>20</v>
      </c>
      <c r="K69" s="42">
        <f t="shared" si="7"/>
        <v>0</v>
      </c>
    </row>
    <row r="70" spans="2:12" x14ac:dyDescent="0.25">
      <c r="B70" s="39" t="s">
        <v>178</v>
      </c>
      <c r="C70" s="39" t="s">
        <v>34</v>
      </c>
      <c r="D70" s="39" t="s">
        <v>152</v>
      </c>
      <c r="E70" s="1"/>
      <c r="F70" s="1"/>
      <c r="G70" s="7">
        <v>0</v>
      </c>
      <c r="H70" s="44">
        <f t="shared" si="5"/>
        <v>0</v>
      </c>
      <c r="I70" s="45">
        <f t="shared" si="4"/>
        <v>0</v>
      </c>
      <c r="J70" s="41">
        <v>5</v>
      </c>
      <c r="K70" s="42">
        <f t="shared" si="7"/>
        <v>0</v>
      </c>
    </row>
    <row r="72" spans="2:12" s="29" customFormat="1" ht="30" x14ac:dyDescent="0.25">
      <c r="B72" s="30" t="s">
        <v>10</v>
      </c>
      <c r="C72" s="30" t="s">
        <v>11</v>
      </c>
      <c r="D72" s="30" t="s">
        <v>12</v>
      </c>
      <c r="E72" s="30" t="s">
        <v>13</v>
      </c>
      <c r="F72" s="30" t="s">
        <v>14</v>
      </c>
      <c r="G72" s="30" t="s">
        <v>131</v>
      </c>
      <c r="H72" s="30" t="s">
        <v>15</v>
      </c>
      <c r="I72" s="48" t="s">
        <v>130</v>
      </c>
      <c r="J72" s="31" t="s">
        <v>163</v>
      </c>
      <c r="K72" s="31" t="s">
        <v>164</v>
      </c>
      <c r="L72" s="32"/>
    </row>
    <row r="73" spans="2:12" x14ac:dyDescent="0.25">
      <c r="B73" s="33" t="s">
        <v>49</v>
      </c>
      <c r="C73" s="34"/>
      <c r="D73" s="35"/>
      <c r="E73" s="36"/>
      <c r="F73" s="36"/>
      <c r="G73" s="36"/>
      <c r="H73" s="47"/>
      <c r="I73" s="35"/>
      <c r="J73" s="49"/>
      <c r="K73" s="50"/>
    </row>
    <row r="74" spans="2:12" x14ac:dyDescent="0.25">
      <c r="B74" s="39" t="s">
        <v>50</v>
      </c>
      <c r="C74" s="39" t="s">
        <v>19</v>
      </c>
      <c r="D74" s="39" t="s">
        <v>154</v>
      </c>
      <c r="E74" s="1"/>
      <c r="F74" s="1"/>
      <c r="G74" s="7">
        <v>0</v>
      </c>
      <c r="H74" s="2">
        <v>0</v>
      </c>
      <c r="I74" s="45">
        <f t="shared" ref="I74:I87" si="8">G74*(1-H74)</f>
        <v>0</v>
      </c>
      <c r="J74" s="41">
        <v>10</v>
      </c>
      <c r="K74" s="42">
        <f t="shared" ref="K74:K77" si="9">I74*J74</f>
        <v>0</v>
      </c>
    </row>
    <row r="75" spans="2:12" x14ac:dyDescent="0.25">
      <c r="B75" s="39" t="s">
        <v>179</v>
      </c>
      <c r="C75" s="90" t="s">
        <v>186</v>
      </c>
      <c r="D75" s="39" t="s">
        <v>51</v>
      </c>
      <c r="E75" s="1"/>
      <c r="F75" s="1"/>
      <c r="G75" s="7">
        <v>0</v>
      </c>
      <c r="H75" s="44">
        <f>$H$74</f>
        <v>0</v>
      </c>
      <c r="I75" s="45">
        <f t="shared" si="8"/>
        <v>0</v>
      </c>
      <c r="J75" s="41">
        <v>5</v>
      </c>
      <c r="K75" s="42">
        <f t="shared" si="9"/>
        <v>0</v>
      </c>
    </row>
    <row r="76" spans="2:12" x14ac:dyDescent="0.25">
      <c r="B76" s="39" t="s">
        <v>52</v>
      </c>
      <c r="C76" s="90" t="s">
        <v>187</v>
      </c>
      <c r="D76" s="39" t="s">
        <v>53</v>
      </c>
      <c r="E76" s="1"/>
      <c r="F76" s="1"/>
      <c r="G76" s="7">
        <v>0</v>
      </c>
      <c r="H76" s="44">
        <f t="shared" ref="H76:H82" si="10">$H$75</f>
        <v>0</v>
      </c>
      <c r="I76" s="45">
        <f t="shared" si="8"/>
        <v>0</v>
      </c>
      <c r="J76" s="41">
        <v>5</v>
      </c>
      <c r="K76" s="42">
        <f t="shared" si="9"/>
        <v>0</v>
      </c>
    </row>
    <row r="77" spans="2:12" x14ac:dyDescent="0.25">
      <c r="B77" s="39" t="s">
        <v>54</v>
      </c>
      <c r="C77" s="39" t="s">
        <v>28</v>
      </c>
      <c r="D77" s="39" t="s">
        <v>154</v>
      </c>
      <c r="E77" s="1"/>
      <c r="F77" s="1"/>
      <c r="G77" s="7">
        <v>0</v>
      </c>
      <c r="H77" s="44">
        <f t="shared" si="10"/>
        <v>0</v>
      </c>
      <c r="I77" s="45">
        <f t="shared" si="8"/>
        <v>0</v>
      </c>
      <c r="J77" s="41">
        <v>10</v>
      </c>
      <c r="K77" s="42">
        <f t="shared" si="9"/>
        <v>0</v>
      </c>
    </row>
    <row r="78" spans="2:12" x14ac:dyDescent="0.25">
      <c r="B78" s="39" t="s">
        <v>180</v>
      </c>
      <c r="C78" s="90" t="s">
        <v>188</v>
      </c>
      <c r="D78" s="39" t="s">
        <v>51</v>
      </c>
      <c r="E78" s="1"/>
      <c r="F78" s="1"/>
      <c r="G78" s="7">
        <v>0</v>
      </c>
      <c r="H78" s="44">
        <f t="shared" si="10"/>
        <v>0</v>
      </c>
      <c r="I78" s="45">
        <f t="shared" si="8"/>
        <v>0</v>
      </c>
      <c r="J78" s="41">
        <v>5</v>
      </c>
      <c r="K78" s="42">
        <f t="shared" ref="K78:K87" si="11">I78*J78</f>
        <v>0</v>
      </c>
    </row>
    <row r="79" spans="2:12" x14ac:dyDescent="0.25">
      <c r="B79" s="39" t="s">
        <v>55</v>
      </c>
      <c r="C79" s="90" t="s">
        <v>195</v>
      </c>
      <c r="D79" s="39" t="s">
        <v>53</v>
      </c>
      <c r="E79" s="1"/>
      <c r="F79" s="1"/>
      <c r="G79" s="7">
        <v>0</v>
      </c>
      <c r="H79" s="44">
        <f t="shared" si="10"/>
        <v>0</v>
      </c>
      <c r="I79" s="45">
        <f t="shared" si="8"/>
        <v>0</v>
      </c>
      <c r="J79" s="41">
        <v>5</v>
      </c>
      <c r="K79" s="42">
        <f t="shared" si="11"/>
        <v>0</v>
      </c>
    </row>
    <row r="80" spans="2:12" x14ac:dyDescent="0.25">
      <c r="B80" s="39" t="s">
        <v>56</v>
      </c>
      <c r="C80" s="39" t="s">
        <v>34</v>
      </c>
      <c r="D80" s="39" t="s">
        <v>154</v>
      </c>
      <c r="E80" s="1"/>
      <c r="F80" s="1"/>
      <c r="G80" s="7">
        <v>0</v>
      </c>
      <c r="H80" s="44">
        <f t="shared" si="10"/>
        <v>0</v>
      </c>
      <c r="I80" s="45">
        <f t="shared" si="8"/>
        <v>0</v>
      </c>
      <c r="J80" s="41">
        <v>10</v>
      </c>
      <c r="K80" s="42">
        <f t="shared" si="11"/>
        <v>0</v>
      </c>
    </row>
    <row r="81" spans="2:12" x14ac:dyDescent="0.25">
      <c r="B81" s="39" t="s">
        <v>181</v>
      </c>
      <c r="C81" s="90" t="s">
        <v>189</v>
      </c>
      <c r="D81" s="39" t="s">
        <v>51</v>
      </c>
      <c r="E81" s="1"/>
      <c r="F81" s="1"/>
      <c r="G81" s="7">
        <v>0</v>
      </c>
      <c r="H81" s="44">
        <f t="shared" si="10"/>
        <v>0</v>
      </c>
      <c r="I81" s="45">
        <f t="shared" si="8"/>
        <v>0</v>
      </c>
      <c r="J81" s="41">
        <v>5</v>
      </c>
      <c r="K81" s="42">
        <f t="shared" si="11"/>
        <v>0</v>
      </c>
    </row>
    <row r="82" spans="2:12" x14ac:dyDescent="0.25">
      <c r="B82" s="39" t="s">
        <v>57</v>
      </c>
      <c r="C82" s="92" t="s">
        <v>196</v>
      </c>
      <c r="D82" s="51" t="s">
        <v>53</v>
      </c>
      <c r="E82" s="4"/>
      <c r="F82" s="4"/>
      <c r="G82" s="7">
        <v>0</v>
      </c>
      <c r="H82" s="44">
        <f t="shared" si="10"/>
        <v>0</v>
      </c>
      <c r="I82" s="45">
        <f t="shared" si="8"/>
        <v>0</v>
      </c>
      <c r="J82" s="52">
        <v>5</v>
      </c>
      <c r="K82" s="42">
        <f t="shared" si="11"/>
        <v>0</v>
      </c>
    </row>
    <row r="83" spans="2:12" x14ac:dyDescent="0.25">
      <c r="B83" s="33" t="s">
        <v>58</v>
      </c>
      <c r="C83" s="34"/>
      <c r="D83" s="35"/>
      <c r="E83" s="36"/>
      <c r="F83" s="36"/>
      <c r="G83" s="36"/>
      <c r="H83" s="53"/>
      <c r="I83" s="35"/>
      <c r="J83" s="49"/>
      <c r="K83" s="50"/>
    </row>
    <row r="84" spans="2:12" x14ac:dyDescent="0.25">
      <c r="B84" s="54" t="s">
        <v>59</v>
      </c>
      <c r="C84" s="54" t="s">
        <v>60</v>
      </c>
      <c r="D84" s="54" t="s">
        <v>61</v>
      </c>
      <c r="E84" s="5"/>
      <c r="F84" s="5"/>
      <c r="G84" s="7">
        <v>0</v>
      </c>
      <c r="H84" s="6">
        <v>0</v>
      </c>
      <c r="I84" s="45">
        <f t="shared" si="8"/>
        <v>0</v>
      </c>
      <c r="J84" s="55">
        <v>4</v>
      </c>
      <c r="K84" s="42">
        <f t="shared" si="11"/>
        <v>0</v>
      </c>
    </row>
    <row r="85" spans="2:12" x14ac:dyDescent="0.25">
      <c r="B85" s="54" t="s">
        <v>62</v>
      </c>
      <c r="C85" s="39" t="s">
        <v>60</v>
      </c>
      <c r="D85" s="39" t="s">
        <v>155</v>
      </c>
      <c r="E85" s="1"/>
      <c r="F85" s="1"/>
      <c r="G85" s="7">
        <v>0</v>
      </c>
      <c r="H85" s="44">
        <f>$H$84</f>
        <v>0</v>
      </c>
      <c r="I85" s="45">
        <f t="shared" si="8"/>
        <v>0</v>
      </c>
      <c r="J85" s="41">
        <v>4</v>
      </c>
      <c r="K85" s="42">
        <f t="shared" si="11"/>
        <v>0</v>
      </c>
      <c r="L85" s="46"/>
    </row>
    <row r="86" spans="2:12" x14ac:dyDescent="0.25">
      <c r="B86" s="54" t="s">
        <v>182</v>
      </c>
      <c r="C86" s="39" t="s">
        <v>60</v>
      </c>
      <c r="D86" s="39" t="s">
        <v>64</v>
      </c>
      <c r="E86" s="1"/>
      <c r="F86" s="1"/>
      <c r="G86" s="7">
        <v>0</v>
      </c>
      <c r="H86" s="44">
        <f t="shared" ref="H86:H87" si="12">$H$84</f>
        <v>0</v>
      </c>
      <c r="I86" s="45">
        <f t="shared" si="8"/>
        <v>0</v>
      </c>
      <c r="J86" s="41">
        <v>4</v>
      </c>
      <c r="K86" s="42">
        <f t="shared" si="11"/>
        <v>0</v>
      </c>
    </row>
    <row r="87" spans="2:12" x14ac:dyDescent="0.25">
      <c r="B87" s="54" t="s">
        <v>63</v>
      </c>
      <c r="C87" s="39" t="s">
        <v>60</v>
      </c>
      <c r="D87" s="39" t="s">
        <v>65</v>
      </c>
      <c r="E87" s="1"/>
      <c r="F87" s="1"/>
      <c r="G87" s="7">
        <v>0</v>
      </c>
      <c r="H87" s="44">
        <f t="shared" si="12"/>
        <v>0</v>
      </c>
      <c r="I87" s="45">
        <f t="shared" si="8"/>
        <v>0</v>
      </c>
      <c r="J87" s="41">
        <v>4</v>
      </c>
      <c r="K87" s="42">
        <f t="shared" si="11"/>
        <v>0</v>
      </c>
      <c r="L87" s="46"/>
    </row>
    <row r="88" spans="2:12" s="22" customFormat="1" x14ac:dyDescent="0.25">
      <c r="B88" s="23"/>
      <c r="C88" s="23"/>
      <c r="E88" s="24"/>
      <c r="F88" s="24"/>
      <c r="G88" s="25"/>
      <c r="H88" s="26"/>
      <c r="I88" s="27"/>
      <c r="J88" s="28"/>
      <c r="K88" s="28"/>
      <c r="L88" s="13"/>
    </row>
    <row r="89" spans="2:12" x14ac:dyDescent="0.25">
      <c r="B89" s="56" t="s">
        <v>66</v>
      </c>
      <c r="C89" s="57"/>
      <c r="D89" s="58"/>
      <c r="E89" s="59"/>
      <c r="F89" s="59"/>
      <c r="G89" s="59"/>
      <c r="H89" s="60"/>
      <c r="I89" s="58"/>
      <c r="J89" s="61"/>
      <c r="K89" s="62"/>
    </row>
    <row r="90" spans="2:12" s="29" customFormat="1" ht="30" x14ac:dyDescent="0.25">
      <c r="B90" s="63" t="s">
        <v>10</v>
      </c>
      <c r="C90" s="63" t="s">
        <v>11</v>
      </c>
      <c r="D90" s="63" t="s">
        <v>12</v>
      </c>
      <c r="E90" s="63" t="s">
        <v>13</v>
      </c>
      <c r="F90" s="63" t="s">
        <v>14</v>
      </c>
      <c r="G90" s="63" t="s">
        <v>131</v>
      </c>
      <c r="H90" s="63" t="s">
        <v>15</v>
      </c>
      <c r="I90" s="64" t="s">
        <v>130</v>
      </c>
      <c r="J90" s="65" t="s">
        <v>163</v>
      </c>
      <c r="K90" s="65" t="s">
        <v>164</v>
      </c>
      <c r="L90" s="32"/>
    </row>
    <row r="91" spans="2:12" x14ac:dyDescent="0.25">
      <c r="B91" s="33" t="s">
        <v>67</v>
      </c>
      <c r="C91" s="34"/>
      <c r="D91" s="35"/>
      <c r="E91" s="36"/>
      <c r="F91" s="36"/>
      <c r="G91" s="36"/>
      <c r="H91" s="47"/>
      <c r="I91" s="35"/>
      <c r="J91" s="49"/>
      <c r="K91" s="50"/>
    </row>
    <row r="92" spans="2:12" x14ac:dyDescent="0.25">
      <c r="B92" s="39" t="s">
        <v>68</v>
      </c>
      <c r="C92" s="39" t="s">
        <v>69</v>
      </c>
      <c r="D92" s="39" t="s">
        <v>161</v>
      </c>
      <c r="E92" s="1"/>
      <c r="F92" s="1"/>
      <c r="G92" s="7">
        <v>0</v>
      </c>
      <c r="H92" s="2">
        <v>0</v>
      </c>
      <c r="I92" s="45">
        <f t="shared" ref="I92:I102" si="13">G92*(1-H92)</f>
        <v>0</v>
      </c>
      <c r="J92" s="41">
        <v>20</v>
      </c>
      <c r="K92" s="42">
        <f t="shared" ref="K92:K111" si="14">I92*J92</f>
        <v>0</v>
      </c>
    </row>
    <row r="93" spans="2:12" x14ac:dyDescent="0.25">
      <c r="B93" s="39" t="s">
        <v>70</v>
      </c>
      <c r="C93" s="39" t="s">
        <v>69</v>
      </c>
      <c r="D93" s="39" t="s">
        <v>160</v>
      </c>
      <c r="E93" s="1"/>
      <c r="F93" s="1"/>
      <c r="G93" s="7">
        <v>0</v>
      </c>
      <c r="H93" s="44">
        <f>$H$92</f>
        <v>0</v>
      </c>
      <c r="I93" s="45">
        <f t="shared" si="13"/>
        <v>0</v>
      </c>
      <c r="J93" s="41">
        <v>20</v>
      </c>
      <c r="K93" s="42">
        <f t="shared" si="14"/>
        <v>0</v>
      </c>
    </row>
    <row r="94" spans="2:12" x14ac:dyDescent="0.25">
      <c r="B94" s="39" t="s">
        <v>72</v>
      </c>
      <c r="C94" s="39" t="s">
        <v>69</v>
      </c>
      <c r="D94" s="39" t="s">
        <v>71</v>
      </c>
      <c r="E94" s="1"/>
      <c r="F94" s="1"/>
      <c r="G94" s="7">
        <v>0</v>
      </c>
      <c r="H94" s="44">
        <f t="shared" ref="H94:H102" si="15">$H$92</f>
        <v>0</v>
      </c>
      <c r="I94" s="45">
        <f t="shared" si="13"/>
        <v>0</v>
      </c>
      <c r="J94" s="41">
        <v>20</v>
      </c>
      <c r="K94" s="42">
        <f t="shared" si="14"/>
        <v>0</v>
      </c>
    </row>
    <row r="95" spans="2:12" x14ac:dyDescent="0.25">
      <c r="B95" s="39" t="s">
        <v>73</v>
      </c>
      <c r="C95" s="39" t="s">
        <v>69</v>
      </c>
      <c r="D95" s="39" t="s">
        <v>162</v>
      </c>
      <c r="E95" s="1"/>
      <c r="F95" s="1"/>
      <c r="G95" s="7">
        <v>0</v>
      </c>
      <c r="H95" s="44">
        <f t="shared" si="15"/>
        <v>0</v>
      </c>
      <c r="I95" s="45">
        <f t="shared" si="13"/>
        <v>0</v>
      </c>
      <c r="J95" s="41">
        <v>20</v>
      </c>
      <c r="K95" s="42">
        <f t="shared" si="14"/>
        <v>0</v>
      </c>
    </row>
    <row r="96" spans="2:12" x14ac:dyDescent="0.25">
      <c r="B96" s="39" t="s">
        <v>75</v>
      </c>
      <c r="C96" s="39" t="s">
        <v>69</v>
      </c>
      <c r="D96" s="39" t="s">
        <v>74</v>
      </c>
      <c r="E96" s="1"/>
      <c r="F96" s="1"/>
      <c r="G96" s="7">
        <v>0</v>
      </c>
      <c r="H96" s="44">
        <f t="shared" si="15"/>
        <v>0</v>
      </c>
      <c r="I96" s="45">
        <f t="shared" si="13"/>
        <v>0</v>
      </c>
      <c r="J96" s="41">
        <v>20</v>
      </c>
      <c r="K96" s="42">
        <f t="shared" si="14"/>
        <v>0</v>
      </c>
    </row>
    <row r="97" spans="2:12" x14ac:dyDescent="0.25">
      <c r="B97" s="39" t="s">
        <v>77</v>
      </c>
      <c r="C97" s="39" t="s">
        <v>69</v>
      </c>
      <c r="D97" s="39" t="s">
        <v>76</v>
      </c>
      <c r="E97" s="1"/>
      <c r="F97" s="1"/>
      <c r="G97" s="7">
        <v>0</v>
      </c>
      <c r="H97" s="44">
        <f t="shared" si="15"/>
        <v>0</v>
      </c>
      <c r="I97" s="45">
        <f t="shared" si="13"/>
        <v>0</v>
      </c>
      <c r="J97" s="41">
        <v>20</v>
      </c>
      <c r="K97" s="42">
        <f t="shared" si="14"/>
        <v>0</v>
      </c>
    </row>
    <row r="98" spans="2:12" x14ac:dyDescent="0.25">
      <c r="B98" s="39" t="s">
        <v>79</v>
      </c>
      <c r="C98" s="39" t="s">
        <v>78</v>
      </c>
      <c r="D98" s="39" t="s">
        <v>160</v>
      </c>
      <c r="E98" s="1"/>
      <c r="F98" s="1"/>
      <c r="G98" s="7">
        <v>0</v>
      </c>
      <c r="H98" s="44">
        <f t="shared" si="15"/>
        <v>0</v>
      </c>
      <c r="I98" s="45">
        <f t="shared" si="13"/>
        <v>0</v>
      </c>
      <c r="J98" s="41">
        <v>20</v>
      </c>
      <c r="K98" s="42">
        <f t="shared" si="14"/>
        <v>0</v>
      </c>
    </row>
    <row r="99" spans="2:12" x14ac:dyDescent="0.25">
      <c r="B99" s="39" t="s">
        <v>80</v>
      </c>
      <c r="C99" s="39" t="s">
        <v>78</v>
      </c>
      <c r="D99" s="39" t="s">
        <v>71</v>
      </c>
      <c r="E99" s="1"/>
      <c r="F99" s="1"/>
      <c r="G99" s="7">
        <v>0</v>
      </c>
      <c r="H99" s="44">
        <f t="shared" si="15"/>
        <v>0</v>
      </c>
      <c r="I99" s="45">
        <f t="shared" si="13"/>
        <v>0</v>
      </c>
      <c r="J99" s="41">
        <v>20</v>
      </c>
      <c r="K99" s="42">
        <f t="shared" si="14"/>
        <v>0</v>
      </c>
    </row>
    <row r="100" spans="2:12" x14ac:dyDescent="0.25">
      <c r="B100" s="39" t="s">
        <v>81</v>
      </c>
      <c r="C100" s="39" t="s">
        <v>78</v>
      </c>
      <c r="D100" s="39" t="s">
        <v>162</v>
      </c>
      <c r="E100" s="1"/>
      <c r="F100" s="1"/>
      <c r="G100" s="7">
        <v>0</v>
      </c>
      <c r="H100" s="44">
        <f t="shared" si="15"/>
        <v>0</v>
      </c>
      <c r="I100" s="45">
        <f t="shared" si="13"/>
        <v>0</v>
      </c>
      <c r="J100" s="41">
        <v>20</v>
      </c>
      <c r="K100" s="42">
        <f t="shared" si="14"/>
        <v>0</v>
      </c>
    </row>
    <row r="101" spans="2:12" x14ac:dyDescent="0.25">
      <c r="B101" s="39" t="s">
        <v>82</v>
      </c>
      <c r="C101" s="39" t="s">
        <v>78</v>
      </c>
      <c r="D101" s="39" t="s">
        <v>74</v>
      </c>
      <c r="E101" s="1"/>
      <c r="F101" s="1"/>
      <c r="G101" s="7">
        <v>0</v>
      </c>
      <c r="H101" s="44">
        <f t="shared" si="15"/>
        <v>0</v>
      </c>
      <c r="I101" s="45">
        <f t="shared" si="13"/>
        <v>0</v>
      </c>
      <c r="J101" s="41">
        <v>20</v>
      </c>
      <c r="K101" s="42">
        <f t="shared" si="14"/>
        <v>0</v>
      </c>
    </row>
    <row r="102" spans="2:12" x14ac:dyDescent="0.25">
      <c r="B102" s="39" t="s">
        <v>183</v>
      </c>
      <c r="C102" s="39" t="s">
        <v>78</v>
      </c>
      <c r="D102" s="39" t="s">
        <v>76</v>
      </c>
      <c r="E102" s="1"/>
      <c r="F102" s="1"/>
      <c r="G102" s="7">
        <v>0</v>
      </c>
      <c r="H102" s="44">
        <f t="shared" si="15"/>
        <v>0</v>
      </c>
      <c r="I102" s="45">
        <f t="shared" si="13"/>
        <v>0</v>
      </c>
      <c r="J102" s="41">
        <v>20</v>
      </c>
      <c r="K102" s="42">
        <f t="shared" si="14"/>
        <v>0</v>
      </c>
    </row>
    <row r="103" spans="2:12" x14ac:dyDescent="0.25">
      <c r="B103" s="33" t="s">
        <v>83</v>
      </c>
      <c r="C103" s="34"/>
      <c r="D103" s="35"/>
      <c r="E103" s="36"/>
      <c r="F103" s="36"/>
      <c r="G103" s="36"/>
      <c r="H103" s="47"/>
      <c r="I103" s="35"/>
      <c r="J103" s="49"/>
      <c r="K103" s="50"/>
    </row>
    <row r="104" spans="2:12" x14ac:dyDescent="0.25">
      <c r="B104" s="39" t="s">
        <v>84</v>
      </c>
      <c r="C104" s="39" t="s">
        <v>69</v>
      </c>
      <c r="D104" s="39" t="s">
        <v>85</v>
      </c>
      <c r="E104" s="1"/>
      <c r="F104" s="1"/>
      <c r="G104" s="7">
        <v>0</v>
      </c>
      <c r="H104" s="2">
        <v>0</v>
      </c>
      <c r="I104" s="45">
        <f t="shared" ref="I104:I107" si="16">G104*(1-H104)</f>
        <v>0</v>
      </c>
      <c r="J104" s="41">
        <v>10</v>
      </c>
      <c r="K104" s="42">
        <f t="shared" si="14"/>
        <v>0</v>
      </c>
    </row>
    <row r="105" spans="2:12" x14ac:dyDescent="0.25">
      <c r="B105" s="39" t="s">
        <v>86</v>
      </c>
      <c r="C105" s="39" t="s">
        <v>69</v>
      </c>
      <c r="D105" s="39" t="s">
        <v>87</v>
      </c>
      <c r="E105" s="1"/>
      <c r="F105" s="1"/>
      <c r="G105" s="7">
        <v>0</v>
      </c>
      <c r="H105" s="44">
        <f>$H$104</f>
        <v>0</v>
      </c>
      <c r="I105" s="45">
        <f t="shared" si="16"/>
        <v>0</v>
      </c>
      <c r="J105" s="41">
        <v>10</v>
      </c>
      <c r="K105" s="42">
        <f t="shared" si="14"/>
        <v>0</v>
      </c>
    </row>
    <row r="106" spans="2:12" x14ac:dyDescent="0.25">
      <c r="B106" s="39" t="s">
        <v>88</v>
      </c>
      <c r="C106" s="39" t="s">
        <v>78</v>
      </c>
      <c r="D106" s="39" t="s">
        <v>85</v>
      </c>
      <c r="E106" s="1"/>
      <c r="F106" s="1"/>
      <c r="G106" s="7">
        <v>0</v>
      </c>
      <c r="H106" s="44">
        <f t="shared" ref="H106:H107" si="17">$H$104</f>
        <v>0</v>
      </c>
      <c r="I106" s="45">
        <f t="shared" si="16"/>
        <v>0</v>
      </c>
      <c r="J106" s="41">
        <v>10</v>
      </c>
      <c r="K106" s="42">
        <f t="shared" si="14"/>
        <v>0</v>
      </c>
    </row>
    <row r="107" spans="2:12" x14ac:dyDescent="0.25">
      <c r="B107" s="39" t="s">
        <v>89</v>
      </c>
      <c r="C107" s="39" t="s">
        <v>78</v>
      </c>
      <c r="D107" s="39" t="s">
        <v>87</v>
      </c>
      <c r="E107" s="1"/>
      <c r="F107" s="1"/>
      <c r="G107" s="7">
        <v>0</v>
      </c>
      <c r="H107" s="44">
        <f t="shared" si="17"/>
        <v>0</v>
      </c>
      <c r="I107" s="45">
        <f t="shared" si="16"/>
        <v>0</v>
      </c>
      <c r="J107" s="41">
        <v>10</v>
      </c>
      <c r="K107" s="42">
        <f t="shared" si="14"/>
        <v>0</v>
      </c>
    </row>
    <row r="108" spans="2:12" x14ac:dyDescent="0.25">
      <c r="B108" s="33" t="s">
        <v>90</v>
      </c>
      <c r="C108" s="34"/>
      <c r="D108" s="35"/>
      <c r="E108" s="36"/>
      <c r="F108" s="36"/>
      <c r="G108" s="36"/>
      <c r="H108" s="47"/>
      <c r="I108" s="35"/>
      <c r="J108" s="49"/>
      <c r="K108" s="50"/>
    </row>
    <row r="109" spans="2:12" x14ac:dyDescent="0.25">
      <c r="B109" s="39" t="s">
        <v>91</v>
      </c>
      <c r="C109" s="39" t="s">
        <v>78</v>
      </c>
      <c r="D109" s="39" t="s">
        <v>92</v>
      </c>
      <c r="E109" s="1"/>
      <c r="F109" s="1"/>
      <c r="G109" s="7">
        <v>0</v>
      </c>
      <c r="H109" s="2">
        <v>0</v>
      </c>
      <c r="I109" s="45">
        <f t="shared" ref="I109:I111" si="18">G109*(1-H109)</f>
        <v>0</v>
      </c>
      <c r="J109" s="41">
        <v>5</v>
      </c>
      <c r="K109" s="42">
        <f t="shared" si="14"/>
        <v>0</v>
      </c>
    </row>
    <row r="110" spans="2:12" x14ac:dyDescent="0.25">
      <c r="B110" s="39" t="s">
        <v>93</v>
      </c>
      <c r="C110" s="39" t="s">
        <v>78</v>
      </c>
      <c r="D110" s="39" t="s">
        <v>94</v>
      </c>
      <c r="E110" s="1"/>
      <c r="F110" s="1"/>
      <c r="G110" s="7">
        <v>0</v>
      </c>
      <c r="H110" s="44">
        <f>$H$109</f>
        <v>0</v>
      </c>
      <c r="I110" s="45">
        <f t="shared" si="18"/>
        <v>0</v>
      </c>
      <c r="J110" s="41">
        <v>5</v>
      </c>
      <c r="K110" s="42">
        <f t="shared" si="14"/>
        <v>0</v>
      </c>
    </row>
    <row r="111" spans="2:12" x14ac:dyDescent="0.25">
      <c r="B111" s="39" t="s">
        <v>95</v>
      </c>
      <c r="C111" s="39" t="s">
        <v>78</v>
      </c>
      <c r="D111" s="39" t="s">
        <v>96</v>
      </c>
      <c r="E111" s="1"/>
      <c r="F111" s="1"/>
      <c r="G111" s="7">
        <v>0</v>
      </c>
      <c r="H111" s="44">
        <f>$H$109</f>
        <v>0</v>
      </c>
      <c r="I111" s="45">
        <f t="shared" si="18"/>
        <v>0</v>
      </c>
      <c r="J111" s="41">
        <v>5</v>
      </c>
      <c r="K111" s="42">
        <f t="shared" si="14"/>
        <v>0</v>
      </c>
    </row>
    <row r="112" spans="2:12" s="22" customFormat="1" x14ac:dyDescent="0.25">
      <c r="B112" s="23"/>
      <c r="C112" s="23"/>
      <c r="E112" s="24"/>
      <c r="F112" s="24"/>
      <c r="G112" s="25"/>
      <c r="H112" s="26"/>
      <c r="I112" s="27"/>
      <c r="J112" s="28"/>
      <c r="K112" s="28"/>
      <c r="L112" s="13"/>
    </row>
    <row r="113" spans="2:12" x14ac:dyDescent="0.25">
      <c r="B113" s="56" t="s">
        <v>97</v>
      </c>
      <c r="C113" s="57"/>
      <c r="D113" s="58"/>
      <c r="E113" s="59"/>
      <c r="F113" s="59"/>
      <c r="G113" s="59"/>
      <c r="H113" s="60"/>
      <c r="I113" s="58"/>
      <c r="J113" s="61"/>
      <c r="K113" s="62"/>
    </row>
    <row r="114" spans="2:12" s="29" customFormat="1" ht="30" x14ac:dyDescent="0.25">
      <c r="B114" s="30" t="s">
        <v>10</v>
      </c>
      <c r="C114" s="30" t="s">
        <v>11</v>
      </c>
      <c r="D114" s="30" t="s">
        <v>12</v>
      </c>
      <c r="E114" s="30" t="s">
        <v>13</v>
      </c>
      <c r="F114" s="30" t="s">
        <v>14</v>
      </c>
      <c r="G114" s="30" t="s">
        <v>131</v>
      </c>
      <c r="H114" s="30" t="s">
        <v>15</v>
      </c>
      <c r="I114" s="30" t="s">
        <v>130</v>
      </c>
      <c r="J114" s="31" t="s">
        <v>163</v>
      </c>
      <c r="K114" s="31" t="s">
        <v>164</v>
      </c>
      <c r="L114" s="32"/>
    </row>
    <row r="115" spans="2:12" x14ac:dyDescent="0.25">
      <c r="B115" s="33" t="s">
        <v>98</v>
      </c>
      <c r="C115" s="34"/>
      <c r="D115" s="35"/>
      <c r="E115" s="36"/>
      <c r="F115" s="36"/>
      <c r="G115" s="36"/>
      <c r="H115" s="47"/>
      <c r="I115" s="35"/>
      <c r="J115" s="49"/>
      <c r="K115" s="50"/>
    </row>
    <row r="116" spans="2:12" x14ac:dyDescent="0.25">
      <c r="B116" s="39" t="s">
        <v>99</v>
      </c>
      <c r="C116" s="39" t="s">
        <v>100</v>
      </c>
      <c r="D116" s="90" t="s">
        <v>191</v>
      </c>
      <c r="E116" s="1"/>
      <c r="F116" s="1"/>
      <c r="G116" s="7">
        <v>0</v>
      </c>
      <c r="H116" s="2">
        <v>0</v>
      </c>
      <c r="I116" s="45">
        <f t="shared" ref="I116" si="19">G116*(1-H116)</f>
        <v>0</v>
      </c>
      <c r="J116" s="41">
        <v>5</v>
      </c>
      <c r="K116" s="42">
        <f t="shared" ref="K116" si="20">I116*J116</f>
        <v>0</v>
      </c>
    </row>
    <row r="117" spans="2:12" x14ac:dyDescent="0.25">
      <c r="B117" s="33" t="s">
        <v>101</v>
      </c>
      <c r="C117" s="34"/>
      <c r="D117" s="35"/>
      <c r="E117" s="36"/>
      <c r="F117" s="36"/>
      <c r="G117" s="36"/>
      <c r="H117" s="47"/>
      <c r="I117" s="35"/>
      <c r="J117" s="49"/>
      <c r="K117" s="50"/>
    </row>
    <row r="118" spans="2:12" x14ac:dyDescent="0.25">
      <c r="B118" s="39" t="s">
        <v>102</v>
      </c>
      <c r="C118" s="39" t="s">
        <v>100</v>
      </c>
      <c r="D118" s="90" t="s">
        <v>192</v>
      </c>
      <c r="E118" s="1"/>
      <c r="F118" s="1"/>
      <c r="G118" s="7">
        <v>0</v>
      </c>
      <c r="H118" s="2">
        <v>0</v>
      </c>
      <c r="I118" s="45">
        <f t="shared" ref="I118:I119" si="21">G118*(1-H118)</f>
        <v>0</v>
      </c>
      <c r="J118" s="41">
        <v>5</v>
      </c>
      <c r="K118" s="42">
        <f t="shared" ref="K118:K119" si="22">I118*J118</f>
        <v>0</v>
      </c>
    </row>
    <row r="119" spans="2:12" x14ac:dyDescent="0.25">
      <c r="B119" s="39" t="s">
        <v>103</v>
      </c>
      <c r="C119" s="39" t="s">
        <v>104</v>
      </c>
      <c r="D119" s="90" t="s">
        <v>192</v>
      </c>
      <c r="E119" s="1"/>
      <c r="F119" s="1"/>
      <c r="G119" s="7">
        <v>0</v>
      </c>
      <c r="H119" s="2">
        <v>0</v>
      </c>
      <c r="I119" s="45">
        <f t="shared" si="21"/>
        <v>0</v>
      </c>
      <c r="J119" s="41">
        <v>5</v>
      </c>
      <c r="K119" s="42">
        <f t="shared" si="22"/>
        <v>0</v>
      </c>
    </row>
    <row r="120" spans="2:12" x14ac:dyDescent="0.25">
      <c r="B120" s="33" t="s">
        <v>105</v>
      </c>
      <c r="C120" s="34"/>
      <c r="D120" s="35"/>
      <c r="E120" s="36"/>
      <c r="F120" s="36"/>
      <c r="G120" s="36"/>
      <c r="H120" s="47"/>
      <c r="I120" s="35"/>
      <c r="J120" s="49"/>
      <c r="K120" s="50"/>
    </row>
    <row r="121" spans="2:12" x14ac:dyDescent="0.25">
      <c r="B121" s="39" t="s">
        <v>106</v>
      </c>
      <c r="C121" s="39" t="s">
        <v>104</v>
      </c>
      <c r="D121" s="90" t="s">
        <v>193</v>
      </c>
      <c r="E121" s="1"/>
      <c r="F121" s="1"/>
      <c r="G121" s="7">
        <v>0</v>
      </c>
      <c r="H121" s="2">
        <v>0</v>
      </c>
      <c r="I121" s="45">
        <f t="shared" ref="I121" si="23">G121*(1-H121)</f>
        <v>0</v>
      </c>
      <c r="J121" s="41">
        <v>5</v>
      </c>
      <c r="K121" s="42">
        <f t="shared" ref="K121" si="24">I121*J121</f>
        <v>0</v>
      </c>
    </row>
    <row r="122" spans="2:12" x14ac:dyDescent="0.25">
      <c r="B122" s="71" t="s">
        <v>190</v>
      </c>
      <c r="C122" s="39" t="s">
        <v>104</v>
      </c>
      <c r="D122" s="91" t="s">
        <v>194</v>
      </c>
      <c r="E122" s="1"/>
      <c r="F122" s="1"/>
      <c r="G122" s="7">
        <v>0</v>
      </c>
      <c r="H122" s="2">
        <v>0</v>
      </c>
      <c r="I122" s="45">
        <f t="shared" ref="I122" si="25">G122*(1-H122)</f>
        <v>0</v>
      </c>
      <c r="J122" s="41">
        <v>5</v>
      </c>
      <c r="K122" s="42">
        <f t="shared" ref="K122" si="26">I122*J122</f>
        <v>0</v>
      </c>
    </row>
    <row r="123" spans="2:12" x14ac:dyDescent="0.25">
      <c r="B123" s="95" t="s">
        <v>201</v>
      </c>
      <c r="C123" s="34"/>
      <c r="D123" s="35"/>
      <c r="E123" s="36"/>
      <c r="F123" s="36"/>
      <c r="G123" s="36"/>
      <c r="H123" s="47"/>
      <c r="I123" s="35"/>
      <c r="J123" s="49"/>
      <c r="K123" s="50"/>
    </row>
    <row r="124" spans="2:12" x14ac:dyDescent="0.25">
      <c r="B124" s="39" t="s">
        <v>107</v>
      </c>
      <c r="C124" s="39" t="s">
        <v>104</v>
      </c>
      <c r="D124" s="90" t="s">
        <v>200</v>
      </c>
      <c r="E124" s="1"/>
      <c r="F124" s="1"/>
      <c r="G124" s="7">
        <v>0</v>
      </c>
      <c r="H124" s="2">
        <v>0</v>
      </c>
      <c r="I124" s="45">
        <f t="shared" ref="I124" si="27">G124*(1-H124)</f>
        <v>0</v>
      </c>
      <c r="J124" s="41">
        <v>5</v>
      </c>
      <c r="K124" s="42">
        <f t="shared" ref="K124" si="28">I124*J124</f>
        <v>0</v>
      </c>
    </row>
    <row r="125" spans="2:12" s="22" customFormat="1" x14ac:dyDescent="0.25">
      <c r="B125" s="23"/>
      <c r="C125" s="23"/>
      <c r="E125" s="24"/>
      <c r="F125" s="24"/>
      <c r="G125" s="25"/>
      <c r="H125" s="26"/>
      <c r="I125" s="27"/>
      <c r="J125" s="28"/>
      <c r="K125" s="28"/>
      <c r="L125" s="13"/>
    </row>
    <row r="126" spans="2:12" x14ac:dyDescent="0.25">
      <c r="B126" s="56" t="s">
        <v>108</v>
      </c>
      <c r="C126" s="57"/>
      <c r="D126" s="58"/>
      <c r="E126" s="59"/>
      <c r="F126" s="59"/>
      <c r="G126" s="59"/>
      <c r="H126" s="60"/>
      <c r="I126" s="58"/>
      <c r="J126" s="61"/>
      <c r="K126" s="62"/>
    </row>
    <row r="127" spans="2:12" s="29" customFormat="1" ht="30" x14ac:dyDescent="0.25">
      <c r="B127" s="48" t="s">
        <v>10</v>
      </c>
      <c r="C127" s="66" t="s">
        <v>11</v>
      </c>
      <c r="D127" s="67"/>
      <c r="E127" s="67"/>
      <c r="F127" s="67"/>
      <c r="G127" s="67"/>
      <c r="H127" s="68"/>
      <c r="I127" s="69" t="s">
        <v>130</v>
      </c>
      <c r="J127" s="31" t="s">
        <v>163</v>
      </c>
      <c r="K127" s="31" t="s">
        <v>164</v>
      </c>
      <c r="L127" s="32"/>
    </row>
    <row r="128" spans="2:12" x14ac:dyDescent="0.25">
      <c r="B128" s="33" t="s">
        <v>139</v>
      </c>
      <c r="C128" s="70"/>
      <c r="D128" s="35"/>
      <c r="E128" s="36"/>
      <c r="F128" s="36"/>
      <c r="G128" s="36"/>
      <c r="H128" s="47"/>
      <c r="I128" s="35"/>
      <c r="J128" s="49"/>
      <c r="K128" s="50"/>
    </row>
    <row r="129" spans="2:11" x14ac:dyDescent="0.25">
      <c r="B129" s="71" t="s">
        <v>109</v>
      </c>
      <c r="C129" s="39" t="s">
        <v>110</v>
      </c>
      <c r="D129" s="59"/>
      <c r="E129" s="59"/>
      <c r="F129" s="59"/>
      <c r="G129" s="72"/>
      <c r="H129" s="73"/>
      <c r="I129" s="7">
        <v>0</v>
      </c>
      <c r="J129" s="55">
        <v>150</v>
      </c>
      <c r="K129" s="42">
        <f t="shared" ref="K129:K147" si="29">I129*J129</f>
        <v>0</v>
      </c>
    </row>
    <row r="130" spans="2:11" x14ac:dyDescent="0.25">
      <c r="B130" s="74" t="s">
        <v>111</v>
      </c>
      <c r="C130" s="39" t="s">
        <v>112</v>
      </c>
      <c r="D130" s="59"/>
      <c r="E130" s="59"/>
      <c r="F130" s="59"/>
      <c r="G130" s="72"/>
      <c r="H130" s="73"/>
      <c r="I130" s="7">
        <v>0</v>
      </c>
      <c r="J130" s="41">
        <v>50</v>
      </c>
      <c r="K130" s="42">
        <f t="shared" si="29"/>
        <v>0</v>
      </c>
    </row>
    <row r="131" spans="2:11" x14ac:dyDescent="0.25">
      <c r="B131" s="71" t="s">
        <v>113</v>
      </c>
      <c r="C131" s="39" t="s">
        <v>114</v>
      </c>
      <c r="D131" s="59"/>
      <c r="E131" s="59"/>
      <c r="F131" s="59"/>
      <c r="G131" s="72"/>
      <c r="H131" s="73"/>
      <c r="I131" s="7">
        <v>0</v>
      </c>
      <c r="J131" s="41">
        <v>30</v>
      </c>
      <c r="K131" s="42">
        <f t="shared" si="29"/>
        <v>0</v>
      </c>
    </row>
    <row r="132" spans="2:11" x14ac:dyDescent="0.25">
      <c r="B132" s="71" t="s">
        <v>115</v>
      </c>
      <c r="C132" s="39" t="s">
        <v>116</v>
      </c>
      <c r="D132" s="59"/>
      <c r="E132" s="59"/>
      <c r="F132" s="59"/>
      <c r="G132" s="72"/>
      <c r="H132" s="73"/>
      <c r="I132" s="7">
        <v>0</v>
      </c>
      <c r="J132" s="41">
        <v>20</v>
      </c>
      <c r="K132" s="42">
        <f t="shared" si="29"/>
        <v>0</v>
      </c>
    </row>
    <row r="133" spans="2:11" x14ac:dyDescent="0.25">
      <c r="B133" s="33" t="s">
        <v>135</v>
      </c>
      <c r="C133" s="75"/>
      <c r="D133" s="76"/>
      <c r="E133" s="77"/>
      <c r="F133" s="77"/>
      <c r="G133" s="77"/>
      <c r="H133" s="78"/>
      <c r="I133" s="35"/>
      <c r="J133" s="49"/>
      <c r="K133" s="50"/>
    </row>
    <row r="134" spans="2:11" x14ac:dyDescent="0.25">
      <c r="B134" s="39" t="s">
        <v>117</v>
      </c>
      <c r="C134" s="39" t="s">
        <v>110</v>
      </c>
      <c r="D134" s="59"/>
      <c r="E134" s="59"/>
      <c r="F134" s="59"/>
      <c r="G134" s="72"/>
      <c r="H134" s="73"/>
      <c r="I134" s="7">
        <v>0</v>
      </c>
      <c r="J134" s="41">
        <v>50</v>
      </c>
      <c r="K134" s="42">
        <f t="shared" si="29"/>
        <v>0</v>
      </c>
    </row>
    <row r="135" spans="2:11" x14ac:dyDescent="0.25">
      <c r="B135" s="39" t="s">
        <v>118</v>
      </c>
      <c r="C135" s="39" t="s">
        <v>112</v>
      </c>
      <c r="D135" s="59"/>
      <c r="E135" s="59"/>
      <c r="F135" s="59"/>
      <c r="G135" s="72"/>
      <c r="H135" s="73"/>
      <c r="I135" s="7">
        <v>0</v>
      </c>
      <c r="J135" s="41">
        <v>20</v>
      </c>
      <c r="K135" s="42">
        <f t="shared" si="29"/>
        <v>0</v>
      </c>
    </row>
    <row r="136" spans="2:11" x14ac:dyDescent="0.25">
      <c r="B136" s="39" t="s">
        <v>119</v>
      </c>
      <c r="C136" s="39" t="s">
        <v>114</v>
      </c>
      <c r="D136" s="59"/>
      <c r="E136" s="59"/>
      <c r="F136" s="59"/>
      <c r="G136" s="72"/>
      <c r="H136" s="73"/>
      <c r="I136" s="7">
        <v>0</v>
      </c>
      <c r="J136" s="41">
        <v>10</v>
      </c>
      <c r="K136" s="42">
        <f t="shared" si="29"/>
        <v>0</v>
      </c>
    </row>
    <row r="137" spans="2:11" x14ac:dyDescent="0.25">
      <c r="B137" s="39" t="s">
        <v>120</v>
      </c>
      <c r="C137" s="39" t="s">
        <v>116</v>
      </c>
      <c r="D137" s="59"/>
      <c r="E137" s="59"/>
      <c r="F137" s="59"/>
      <c r="G137" s="72"/>
      <c r="H137" s="73"/>
      <c r="I137" s="7">
        <v>0</v>
      </c>
      <c r="J137" s="41">
        <v>10</v>
      </c>
      <c r="K137" s="42">
        <f t="shared" si="29"/>
        <v>0</v>
      </c>
    </row>
    <row r="138" spans="2:11" x14ac:dyDescent="0.25">
      <c r="B138" s="33" t="s">
        <v>140</v>
      </c>
      <c r="C138" s="34"/>
      <c r="D138" s="35"/>
      <c r="E138" s="36"/>
      <c r="F138" s="36"/>
      <c r="G138" s="36"/>
      <c r="H138" s="47"/>
      <c r="I138" s="35"/>
      <c r="J138" s="49"/>
      <c r="K138" s="50"/>
    </row>
    <row r="139" spans="2:11" x14ac:dyDescent="0.25">
      <c r="B139" s="39" t="s">
        <v>121</v>
      </c>
      <c r="C139" s="39" t="s">
        <v>110</v>
      </c>
      <c r="D139" s="59"/>
      <c r="E139" s="59"/>
      <c r="F139" s="59"/>
      <c r="G139" s="72"/>
      <c r="H139" s="73"/>
      <c r="I139" s="7">
        <v>0</v>
      </c>
      <c r="J139" s="41">
        <v>30</v>
      </c>
      <c r="K139" s="42">
        <f t="shared" si="29"/>
        <v>0</v>
      </c>
    </row>
    <row r="140" spans="2:11" x14ac:dyDescent="0.25">
      <c r="B140" s="39" t="s">
        <v>122</v>
      </c>
      <c r="C140" s="39" t="s">
        <v>112</v>
      </c>
      <c r="D140" s="59"/>
      <c r="E140" s="59"/>
      <c r="F140" s="59"/>
      <c r="G140" s="72"/>
      <c r="H140" s="73"/>
      <c r="I140" s="7">
        <v>0</v>
      </c>
      <c r="J140" s="41">
        <v>30</v>
      </c>
      <c r="K140" s="42">
        <f t="shared" si="29"/>
        <v>0</v>
      </c>
    </row>
    <row r="141" spans="2:11" x14ac:dyDescent="0.25">
      <c r="B141" s="39" t="s">
        <v>123</v>
      </c>
      <c r="C141" s="39" t="s">
        <v>114</v>
      </c>
      <c r="D141" s="59"/>
      <c r="E141" s="59"/>
      <c r="F141" s="59"/>
      <c r="G141" s="72"/>
      <c r="H141" s="73"/>
      <c r="I141" s="7">
        <v>0</v>
      </c>
      <c r="J141" s="41">
        <v>40</v>
      </c>
      <c r="K141" s="42">
        <f t="shared" si="29"/>
        <v>0</v>
      </c>
    </row>
    <row r="142" spans="2:11" x14ac:dyDescent="0.25">
      <c r="B142" s="39" t="s">
        <v>124</v>
      </c>
      <c r="C142" s="39" t="s">
        <v>116</v>
      </c>
      <c r="D142" s="59"/>
      <c r="E142" s="59"/>
      <c r="F142" s="59"/>
      <c r="G142" s="72"/>
      <c r="H142" s="73"/>
      <c r="I142" s="7">
        <v>0</v>
      </c>
      <c r="J142" s="41">
        <v>20</v>
      </c>
      <c r="K142" s="42">
        <f t="shared" si="29"/>
        <v>0</v>
      </c>
    </row>
    <row r="143" spans="2:11" x14ac:dyDescent="0.25">
      <c r="B143" s="33" t="s">
        <v>146</v>
      </c>
      <c r="C143" s="34"/>
      <c r="D143" s="35"/>
      <c r="E143" s="36"/>
      <c r="F143" s="36"/>
      <c r="G143" s="36"/>
      <c r="H143" s="47"/>
      <c r="I143" s="35"/>
      <c r="J143" s="49"/>
      <c r="K143" s="50"/>
    </row>
    <row r="144" spans="2:11" x14ac:dyDescent="0.25">
      <c r="B144" s="39" t="s">
        <v>125</v>
      </c>
      <c r="C144" s="39" t="s">
        <v>110</v>
      </c>
      <c r="D144" s="59"/>
      <c r="E144" s="59"/>
      <c r="F144" s="59"/>
      <c r="G144" s="72"/>
      <c r="H144" s="73"/>
      <c r="I144" s="7">
        <v>0</v>
      </c>
      <c r="J144" s="41">
        <v>20</v>
      </c>
      <c r="K144" s="42">
        <f t="shared" si="29"/>
        <v>0</v>
      </c>
    </row>
    <row r="145" spans="2:11" x14ac:dyDescent="0.25">
      <c r="B145" s="39" t="s">
        <v>126</v>
      </c>
      <c r="C145" s="39" t="s">
        <v>112</v>
      </c>
      <c r="D145" s="59"/>
      <c r="E145" s="59"/>
      <c r="F145" s="59"/>
      <c r="G145" s="72"/>
      <c r="H145" s="73"/>
      <c r="I145" s="7">
        <v>0</v>
      </c>
      <c r="J145" s="41">
        <v>20</v>
      </c>
      <c r="K145" s="42">
        <f t="shared" si="29"/>
        <v>0</v>
      </c>
    </row>
    <row r="146" spans="2:11" x14ac:dyDescent="0.25">
      <c r="B146" s="39" t="s">
        <v>127</v>
      </c>
      <c r="C146" s="39" t="s">
        <v>114</v>
      </c>
      <c r="D146" s="59"/>
      <c r="E146" s="59"/>
      <c r="F146" s="59"/>
      <c r="G146" s="72"/>
      <c r="H146" s="73"/>
      <c r="I146" s="7">
        <v>0</v>
      </c>
      <c r="J146" s="41">
        <v>20</v>
      </c>
      <c r="K146" s="42">
        <f t="shared" si="29"/>
        <v>0</v>
      </c>
    </row>
    <row r="147" spans="2:11" x14ac:dyDescent="0.25">
      <c r="B147" s="39" t="s">
        <v>128</v>
      </c>
      <c r="C147" s="39" t="s">
        <v>116</v>
      </c>
      <c r="D147" s="59"/>
      <c r="E147" s="59"/>
      <c r="F147" s="59"/>
      <c r="G147" s="72"/>
      <c r="H147" s="73"/>
      <c r="I147" s="7">
        <v>0</v>
      </c>
      <c r="J147" s="41">
        <v>10</v>
      </c>
      <c r="K147" s="42">
        <f t="shared" si="29"/>
        <v>0</v>
      </c>
    </row>
    <row r="149" spans="2:11" x14ac:dyDescent="0.25">
      <c r="B149" s="79" t="s">
        <v>184</v>
      </c>
      <c r="C149" s="80"/>
      <c r="D149" s="81"/>
      <c r="E149" s="82"/>
      <c r="F149" s="82"/>
      <c r="G149" s="82"/>
      <c r="H149" s="81"/>
      <c r="I149" s="81"/>
      <c r="J149" s="83"/>
      <c r="K149" s="84">
        <f>G331+K33+K34+K35+K36+K37+K38+K40+K41+K42+K43+K44+K45+K47+K48+K49+K50+K51+K52+K56+K57+K58+K59+K60+K61+K62+K63+K64+K65+K66+K67+K68+K69+K70+K74+K75+K76+K77+K78+K79+K80+K81+K82+K84+K85+K86+K87+K92+K93+K94+K95+K96+K97+K98+K99+K100+K101+K102+K104+K105+K106+K107+K109+K110+K111+K116+K118+K119+K121+K124+K129+K130+K131+K132+K134+K135+K136+K137+K139+K140+K141+K142+K144+K145+K146+K147+K122</f>
        <v>0</v>
      </c>
    </row>
  </sheetData>
  <sheetProtection algorithmName="SHA-512" hashValue="T0VfhcNSgRe4skdyYIKYaLu6sp7UWuhzvJkIctiOSHvQWniC+JwZx56b9D8Rpx+u0lp3xGP1u3SVnsnAf4kP/Q==" saltValue="mi5ilYyxJxxyy6FvM0Wu/Q==" spinCount="100000" sheet="1" selectLockedCells="1"/>
  <mergeCells count="2">
    <mergeCell ref="B28:K28"/>
    <mergeCell ref="D26:K26"/>
  </mergeCells>
  <phoneticPr fontId="6" type="noConversion"/>
  <pageMargins left="0.11811023622047245" right="0.11811023622047245" top="0.15748031496062992" bottom="0.15748031496062992" header="0.31496062992125984" footer="0.31496062992125984"/>
  <pageSetup paperSize="8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43C5-689E-45E9-83E1-5F77302F3921}">
  <sheetPr>
    <pageSetUpPr fitToPage="1"/>
  </sheetPr>
  <dimension ref="B2:F15"/>
  <sheetViews>
    <sheetView showGridLines="0" zoomScale="110" zoomScaleNormal="110" workbookViewId="0">
      <selection activeCell="D15" sqref="D15"/>
    </sheetView>
  </sheetViews>
  <sheetFormatPr baseColWidth="10" defaultColWidth="9.140625" defaultRowHeight="15" x14ac:dyDescent="0.25"/>
  <cols>
    <col min="1" max="1" width="5.85546875" style="10" customWidth="1"/>
    <col min="2" max="2" width="25.85546875" style="9" customWidth="1"/>
    <col min="3" max="3" width="20.28515625" style="9" bestFit="1" customWidth="1"/>
    <col min="4" max="4" width="40.85546875" style="10" bestFit="1" customWidth="1"/>
    <col min="5" max="5" width="53.28515625" style="11" customWidth="1"/>
    <col min="6" max="6" width="67" style="11" customWidth="1"/>
    <col min="7" max="7" width="47.140625" style="10" customWidth="1"/>
    <col min="8" max="8" width="26.140625" style="10" customWidth="1"/>
    <col min="9" max="9" width="66.5703125" style="10" bestFit="1" customWidth="1"/>
    <col min="10" max="10" width="25.5703125" style="10" customWidth="1"/>
    <col min="11" max="16384" width="9.140625" style="10"/>
  </cols>
  <sheetData>
    <row r="2" spans="2:6" x14ac:dyDescent="0.25">
      <c r="B2" s="8" t="s">
        <v>141</v>
      </c>
    </row>
    <row r="3" spans="2:6" x14ac:dyDescent="0.25">
      <c r="B3" s="8" t="s">
        <v>142</v>
      </c>
    </row>
    <row r="4" spans="2:6" x14ac:dyDescent="0.25">
      <c r="B4" s="14"/>
    </row>
    <row r="5" spans="2:6" x14ac:dyDescent="0.25">
      <c r="B5" s="43" t="s">
        <v>145</v>
      </c>
    </row>
    <row r="6" spans="2:6" x14ac:dyDescent="0.25">
      <c r="B6" s="16" t="s">
        <v>156</v>
      </c>
    </row>
    <row r="7" spans="2:6" x14ac:dyDescent="0.25">
      <c r="B7" s="16" t="s">
        <v>158</v>
      </c>
    </row>
    <row r="9" spans="2:6" x14ac:dyDescent="0.25">
      <c r="B9" s="14" t="s">
        <v>8</v>
      </c>
    </row>
    <row r="11" spans="2:6" x14ac:dyDescent="0.25">
      <c r="B11" s="85" t="s">
        <v>9</v>
      </c>
      <c r="C11" s="105">
        <f>Prisskjema!D26</f>
        <v>0</v>
      </c>
      <c r="D11" s="106"/>
    </row>
    <row r="12" spans="2:6" ht="15.95" customHeight="1" x14ac:dyDescent="0.25"/>
    <row r="13" spans="2:6" ht="53.45" customHeight="1" x14ac:dyDescent="0.25">
      <c r="B13" s="102" t="s">
        <v>143</v>
      </c>
      <c r="C13" s="103"/>
      <c r="D13" s="104"/>
      <c r="E13" s="10"/>
      <c r="F13" s="10"/>
    </row>
    <row r="14" spans="2:6" ht="57.6" customHeight="1" x14ac:dyDescent="0.25">
      <c r="B14" s="86" t="s">
        <v>10</v>
      </c>
      <c r="C14" s="86" t="s">
        <v>11</v>
      </c>
      <c r="D14" s="87" t="s">
        <v>185</v>
      </c>
      <c r="E14" s="10"/>
      <c r="F14" s="10"/>
    </row>
    <row r="15" spans="2:6" s="29" customFormat="1" ht="39.6" customHeight="1" x14ac:dyDescent="0.25">
      <c r="B15" s="88" t="s">
        <v>117</v>
      </c>
      <c r="C15" s="88" t="s">
        <v>110</v>
      </c>
      <c r="D15" s="3"/>
    </row>
  </sheetData>
  <sheetProtection algorithmName="SHA-512" hashValue="OQT0voCgXlcAO8kPMUikxOPhYK8EJ8UkAxWlobJbdfzoUrtE2wMcOMpyKdkkpDx7k082RUooQBXvzKvORqnHhA==" saltValue="n3wqtRmJ9cjMqjm/f3fGIQ==" spinCount="100000" sheet="1" objects="1" scenarios="1" selectLockedCells="1"/>
  <mergeCells count="2">
    <mergeCell ref="B13:D13"/>
    <mergeCell ref="C11:D11"/>
  </mergeCells>
  <pageMargins left="0.11811023622047245" right="0.11811023622047245" top="0.19685039370078741" bottom="0.15748031496062992" header="0.31496062992125984" footer="0.31496062992125984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D084BE25DED547AB8F9487E6B74ECC" ma:contentTypeVersion="13" ma:contentTypeDescription="Opprett et nytt dokument." ma:contentTypeScope="" ma:versionID="a6ee944d06f4a5b1c53ba18e8b356d9d">
  <xsd:schema xmlns:xsd="http://www.w3.org/2001/XMLSchema" xmlns:xs="http://www.w3.org/2001/XMLSchema" xmlns:p="http://schemas.microsoft.com/office/2006/metadata/properties" xmlns:ns1="http://schemas.microsoft.com/sharepoint/v3" xmlns:ns3="e20aa74b-5d60-487f-9eb7-316f3b725e31" xmlns:ns4="8f1e79a3-0904-4db6-a793-d7ae1a1c4fcf" targetNamespace="http://schemas.microsoft.com/office/2006/metadata/properties" ma:root="true" ma:fieldsID="5597c38a3c2c6f6dc477d6a8309721f1" ns1:_="" ns3:_="" ns4:_="">
    <xsd:import namespace="http://schemas.microsoft.com/sharepoint/v3"/>
    <xsd:import namespace="e20aa74b-5d60-487f-9eb7-316f3b725e31"/>
    <xsd:import namespace="8f1e79a3-0904-4db6-a793-d7ae1a1c4f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aa74b-5d60-487f-9eb7-316f3b725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79a3-0904-4db6-a793-d7ae1a1c4f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D0E5EF-6FE1-4B93-932A-B51A4392E7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626E2E-D050-4D5D-8199-6BAE57810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20aa74b-5d60-487f-9eb7-316f3b725e31"/>
    <ds:schemaRef ds:uri="8f1e79a3-0904-4db6-a793-d7ae1a1c4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34F68D-5C21-4782-8052-803090B8F16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f1e79a3-0904-4db6-a793-d7ae1a1c4fcf"/>
    <ds:schemaRef ds:uri="e20aa74b-5d60-487f-9eb7-316f3b725e3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Prisskjema</vt:lpstr>
      <vt:lpstr>Leveringstider</vt:lpstr>
      <vt:lpstr>Prisskjema!_Hlk93410138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2018-06-05T10:24:07Z</dcterms:created>
  <dcterms:modified xsi:type="dcterms:W3CDTF">2022-06-08T07:45:52Z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3ecc0f-ccb9-4361-8333-eab9c279fcaa_Enabled">
    <vt:lpwstr>true</vt:lpwstr>
  </property>
  <property fmtid="{D5CDD505-2E9C-101B-9397-08002B2CF9AE}" pid="3" name="MSIP_Label_593ecc0f-ccb9-4361-8333-eab9c279fcaa_SetDate">
    <vt:lpwstr>2022-04-07T12:46:14Z</vt:lpwstr>
  </property>
  <property fmtid="{D5CDD505-2E9C-101B-9397-08002B2CF9AE}" pid="4" name="MSIP_Label_593ecc0f-ccb9-4361-8333-eab9c279fcaa_Method">
    <vt:lpwstr>Standard</vt:lpwstr>
  </property>
  <property fmtid="{D5CDD505-2E9C-101B-9397-08002B2CF9AE}" pid="5" name="MSIP_Label_593ecc0f-ccb9-4361-8333-eab9c279fcaa_Name">
    <vt:lpwstr>Intern</vt:lpwstr>
  </property>
  <property fmtid="{D5CDD505-2E9C-101B-9397-08002B2CF9AE}" pid="6" name="MSIP_Label_593ecc0f-ccb9-4361-8333-eab9c279fcaa_SiteId">
    <vt:lpwstr>07ba06ff-14f4-464b-b7e8-bc3a7e21e203</vt:lpwstr>
  </property>
  <property fmtid="{D5CDD505-2E9C-101B-9397-08002B2CF9AE}" pid="7" name="MSIP_Label_593ecc0f-ccb9-4361-8333-eab9c279fcaa_ActionId">
    <vt:lpwstr>859c095b-ec76-4a0b-a7f5-0000b9031a53</vt:lpwstr>
  </property>
  <property fmtid="{D5CDD505-2E9C-101B-9397-08002B2CF9AE}" pid="8" name="MSIP_Label_593ecc0f-ccb9-4361-8333-eab9c279fcaa_ContentBits">
    <vt:lpwstr>0</vt:lpwstr>
  </property>
  <property fmtid="{D5CDD505-2E9C-101B-9397-08002B2CF9AE}" pid="9" name="ContentTypeId">
    <vt:lpwstr>0x01010083D084BE25DED547AB8F9487E6B74ECC</vt:lpwstr>
  </property>
</Properties>
</file>