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visjonMN\Bygg og eiendomsdrift\02 Anskaffelser\2021\2021 1469 Rammeavtale service og kontroll brannalarmanlegg STO\07 Konkurransegrunnlag\"/>
    </mc:Choice>
  </mc:AlternateContent>
  <xr:revisionPtr revIDLastSave="0" documentId="13_ncr:1_{A14A9214-C154-4B09-8E5A-9DAA04E03F99}" xr6:coauthVersionLast="46" xr6:coauthVersionMax="46" xr10:uidLastSave="{00000000-0000-0000-0000-000000000000}"/>
  <bookViews>
    <workbookView xWindow="-120" yWindow="-120" windowWidth="29040" windowHeight="15840" xr2:uid="{A3C0B478-945C-4755-90FB-EA5C4B4063CD}"/>
  </bookViews>
  <sheets>
    <sheet name="Forside" sheetId="2" r:id="rId1"/>
    <sheet name="Veiledning" sheetId="3" r:id="rId2"/>
    <sheet name="Omfang" sheetId="7" r:id="rId3"/>
    <sheet name="Prisskjema" sheetId="5" r:id="rId4"/>
  </sheets>
  <definedNames>
    <definedName name="_ftnref1" localSheetId="3">Prisskjema!#REF!</definedName>
    <definedName name="_ftnref2" localSheetId="3">Prisskjema!#REF!</definedName>
    <definedName name="_Toc304455793" localSheetId="0">Forside!#REF!</definedName>
    <definedName name="_Toc304455793" localSheetId="2">Omfang!#REF!</definedName>
    <definedName name="_Toc304455793" localSheetId="1">Veiledning!#REF!</definedName>
    <definedName name="_Toc304455794" localSheetId="2">Omfang!#REF!</definedName>
    <definedName name="_Toc304455794" localSheetId="1">Veiledning!#REF!</definedName>
    <definedName name="_Toc304455795" localSheetId="0">Forside!#REF!</definedName>
    <definedName name="_Toc304455795" localSheetId="2">Omfang!#REF!</definedName>
    <definedName name="_Toc304455795" localSheetId="1">Veiledning!#REF!</definedName>
    <definedName name="_Toc444763954" localSheetId="2">Omfang!#REF!</definedName>
    <definedName name="_Toc444763954" localSheetId="1">Veiledning!#REF!</definedName>
    <definedName name="Delkontrakt_1">Prisskjema!$B$6</definedName>
    <definedName name="Delkontrakt_10">Prisskjema!#REF!</definedName>
    <definedName name="Delkontrakt_2">Prisskjema!$B$49</definedName>
    <definedName name="Delkontrakt_3">Prisskjema!#REF!</definedName>
    <definedName name="Delkontrakt_4">Prisskjema!#REF!</definedName>
    <definedName name="Delkontrakt_5">Prisskjema!#REF!</definedName>
    <definedName name="Delkontrakt_6">Prisskjema!#REF!</definedName>
    <definedName name="Delkontrakt_7">Prisskjema!#REF!</definedName>
    <definedName name="Delkontrakt_8">Prisskjema!#REF!</definedName>
    <definedName name="Delkontrakt_9">Prisskjema!#REF!</definedName>
    <definedName name="_xlnm.Print_Area" localSheetId="0">Forside!$A$1:$E$45</definedName>
    <definedName name="_xlnm.Print_Area" localSheetId="2">Omfang!$A$1:$D$8</definedName>
    <definedName name="_xlnm.Print_Area" localSheetId="1">Veiledning!$A$1:$D$14</definedName>
    <definedName name="_xlnm.Print_Titles" localSheetId="3">Prisskjema!$1:$5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53" i="5" l="1"/>
  <c r="O70" i="5" l="1"/>
  <c r="O69" i="5"/>
  <c r="O68" i="5"/>
  <c r="O67" i="5"/>
  <c r="O62" i="5"/>
  <c r="O60" i="5"/>
  <c r="O61" i="5"/>
  <c r="O59" i="5"/>
  <c r="O54" i="5"/>
  <c r="O52" i="5"/>
  <c r="O51" i="5"/>
  <c r="O71" i="5" l="1"/>
  <c r="O41" i="5" l="1"/>
  <c r="O36" i="5"/>
  <c r="O27" i="5"/>
  <c r="O8" i="5"/>
  <c r="G42" i="5"/>
  <c r="H42" i="5"/>
  <c r="I42" i="5"/>
  <c r="J42" i="5"/>
  <c r="K42" i="5"/>
  <c r="F42" i="5"/>
  <c r="G37" i="5"/>
  <c r="H37" i="5"/>
  <c r="I37" i="5"/>
  <c r="J37" i="5"/>
  <c r="K37" i="5"/>
  <c r="F37" i="5"/>
  <c r="G32" i="5"/>
  <c r="H32" i="5"/>
  <c r="I32" i="5"/>
  <c r="J32" i="5"/>
  <c r="K32" i="5"/>
  <c r="F32" i="5"/>
  <c r="G23" i="5"/>
  <c r="H23" i="5"/>
  <c r="I23" i="5"/>
  <c r="J23" i="5"/>
  <c r="K23" i="5"/>
  <c r="F23" i="5"/>
  <c r="G46" i="5" l="1"/>
  <c r="H46" i="5"/>
  <c r="F46" i="5"/>
  <c r="K46" i="5"/>
  <c r="J46" i="5"/>
  <c r="I46" i="5"/>
  <c r="O42" i="5"/>
  <c r="O37" i="5"/>
  <c r="C49" i="5" l="1"/>
  <c r="C6" i="5"/>
  <c r="O55" i="5" l="1"/>
  <c r="O63" i="5"/>
  <c r="O32" i="5"/>
  <c r="O23" i="5"/>
  <c r="O75" i="5" l="1"/>
  <c r="O46" i="5"/>
  <c r="O77" i="5" l="1"/>
</calcChain>
</file>

<file path=xl/sharedStrings.xml><?xml version="1.0" encoding="utf-8"?>
<sst xmlns="http://schemas.openxmlformats.org/spreadsheetml/2006/main" count="216" uniqueCount="141">
  <si>
    <t>Anskaffelse</t>
  </si>
  <si>
    <t>Kolonne</t>
  </si>
  <si>
    <t>Kommentar</t>
  </si>
  <si>
    <t xml:space="preserve"> &lt; Navn fylles ut av tilbyder&gt;</t>
  </si>
  <si>
    <t>Prisskjema</t>
  </si>
  <si>
    <t>OMFANG</t>
  </si>
  <si>
    <t>Beskrivelse</t>
  </si>
  <si>
    <t>Linjenr.</t>
  </si>
  <si>
    <t>Oppdragsgivers bekrivelse (anbudslinjenavn)</t>
  </si>
  <si>
    <t>Ev.supplerende informasjon/kommentar</t>
  </si>
  <si>
    <t xml:space="preserve">Enhet </t>
  </si>
  <si>
    <t>Kort beskrivelse av og/eller kommentar til tilbudt produkt</t>
  </si>
  <si>
    <t>Unikt nummer.</t>
  </si>
  <si>
    <t xml:space="preserve">Den enhet som antatt mengde er oppgitt i. </t>
  </si>
  <si>
    <t>Her kan tilbyder ved behov gi utfyllende informasjon som ikke fremkommer av artikkelteksten. Kan være blankt.</t>
  </si>
  <si>
    <t xml:space="preserve">Oppdragsgivers krav er beskrevet i de andre arkfanene i dette regnearket. Her forklares hvordan prisskjema skal forstås og fylles ut. Tilbyder skal bare skrive i felt med gul bakgrunn.
</t>
  </si>
  <si>
    <t>VEILEDNING FOR UTFYLLING AV PRISSKJEMA</t>
  </si>
  <si>
    <r>
      <t>2021/</t>
    </r>
    <r>
      <rPr>
        <sz val="12"/>
        <rFont val="Calibri"/>
        <family val="2"/>
        <scheme val="minor"/>
      </rPr>
      <t>1469</t>
    </r>
  </si>
  <si>
    <t>Bilag 4</t>
  </si>
  <si>
    <t>Oversikt over kontrakter</t>
  </si>
  <si>
    <t>Rammavtale</t>
  </si>
  <si>
    <t>Fastpris</t>
  </si>
  <si>
    <t>Regningsarbeider</t>
  </si>
  <si>
    <t>Pasienthotellet</t>
  </si>
  <si>
    <t>Nevrosenteret</t>
  </si>
  <si>
    <t>Kvinne-Barnsenteret</t>
  </si>
  <si>
    <t>Laboratoriesenteret</t>
  </si>
  <si>
    <t>Forsyningssenteret</t>
  </si>
  <si>
    <t>Gastrosenteret</t>
  </si>
  <si>
    <t>Bevegelsessenteret</t>
  </si>
  <si>
    <t>Akutten, hjerte-lungesenteret</t>
  </si>
  <si>
    <t>1902-bygget</t>
  </si>
  <si>
    <t>1930-bygget</t>
  </si>
  <si>
    <t>Pet-senteret</t>
  </si>
  <si>
    <t>Revmatismehuset</t>
  </si>
  <si>
    <t>Eirk Jarls gt8</t>
  </si>
  <si>
    <t>Eirk Jarls gt10</t>
  </si>
  <si>
    <t>Kunnskapssenteret</t>
  </si>
  <si>
    <t>Bygg</t>
  </si>
  <si>
    <t xml:space="preserve">Oppdragsgivers bekrivelse </t>
  </si>
  <si>
    <t>Adresse</t>
  </si>
  <si>
    <t>Antall m2</t>
  </si>
  <si>
    <t>Antall meldere</t>
  </si>
  <si>
    <t>Sentral betjeningsenheter</t>
  </si>
  <si>
    <t>Sentral type</t>
  </si>
  <si>
    <t>Maurits Hansens gt 3</t>
  </si>
  <si>
    <t>Harald Hardrådes gt 5</t>
  </si>
  <si>
    <t>Olav Kyrres gt 11</t>
  </si>
  <si>
    <t>Erling skjalgsson gt 1</t>
  </si>
  <si>
    <t>Prinsesse Kristinas gt 5</t>
  </si>
  <si>
    <t>Prinsesse Kristinas gt 1</t>
  </si>
  <si>
    <t>Olav Kyrres gt 13</t>
  </si>
  <si>
    <t>Prinsesse Kristinas gt 3</t>
  </si>
  <si>
    <t>Harald Hardrådes gt 14</t>
  </si>
  <si>
    <t>Harald Hardrådes gt 12</t>
  </si>
  <si>
    <t>Ragnhilds gt 16A</t>
  </si>
  <si>
    <t>Olav Kyrres gt 6</t>
  </si>
  <si>
    <t>Olav Kyrres gt 10</t>
  </si>
  <si>
    <t>Eltek Delta Esser</t>
  </si>
  <si>
    <t>Autronica BS-100</t>
  </si>
  <si>
    <t>Eltek</t>
  </si>
  <si>
    <r>
      <t xml:space="preserve">Antatt mengde </t>
    </r>
    <r>
      <rPr>
        <sz val="11"/>
        <rFont val="Calibri"/>
        <family val="2"/>
        <scheme val="minor"/>
      </rPr>
      <t>pr. år</t>
    </r>
  </si>
  <si>
    <r>
      <t xml:space="preserve">Totalsum </t>
    </r>
    <r>
      <rPr>
        <sz val="11"/>
        <rFont val="Calibri"/>
        <family val="2"/>
        <scheme val="minor"/>
      </rPr>
      <t>pr. år</t>
    </r>
  </si>
  <si>
    <t xml:space="preserve">Tilbudt pris </t>
  </si>
  <si>
    <t>Tilbudt pris</t>
  </si>
  <si>
    <t>Lokasjon Øya</t>
  </si>
  <si>
    <t>Totalsum pr. år</t>
  </si>
  <si>
    <t>Lokasjon Ytre enheter</t>
  </si>
  <si>
    <t>Østmarka</t>
  </si>
  <si>
    <t>Østmarkveien 15</t>
  </si>
  <si>
    <t>Lian</t>
  </si>
  <si>
    <t>Vådanveien</t>
  </si>
  <si>
    <t>Brøset</t>
  </si>
  <si>
    <t>Brøsetveien 100</t>
  </si>
  <si>
    <t>Tronsletten</t>
  </si>
  <si>
    <t>Åkerveien 4B</t>
  </si>
  <si>
    <t>Tiller</t>
  </si>
  <si>
    <t>Østre Rosten 55</t>
  </si>
  <si>
    <t xml:space="preserve">Eltek Delta, Autronica </t>
  </si>
  <si>
    <t>Siemens CC1140 Algorex</t>
  </si>
  <si>
    <t>Elotec Magnum 25, Autronica BS-60/100</t>
  </si>
  <si>
    <t>ESMI ESA-2</t>
  </si>
  <si>
    <t>Lokasjon Orkland</t>
  </si>
  <si>
    <t>Orkdal bygg 03,04,11-19</t>
  </si>
  <si>
    <t>Sykehusvegen 3</t>
  </si>
  <si>
    <t>Siemens BRQ Algorex, Eltek BSX100, Autronica BX10</t>
  </si>
  <si>
    <t>Lokasjon Røros</t>
  </si>
  <si>
    <t>Røros Sykehus</t>
  </si>
  <si>
    <t>Henrik Grønns vei 24</t>
  </si>
  <si>
    <t>Siemens Sinteso FT2040, Siemens Cerberus CT11</t>
  </si>
  <si>
    <t>Røylukesentraler styrt fra brannsentral</t>
  </si>
  <si>
    <t>Signal til klimaventilasjon</t>
  </si>
  <si>
    <t>Trykksettingsvifter</t>
  </si>
  <si>
    <t>SUM</t>
  </si>
  <si>
    <t>Antatt mengde pr. år</t>
  </si>
  <si>
    <t>Sum for "Lokasjon Øya"</t>
  </si>
  <si>
    <t>Sum for "Lokasjon Ytre enheter"</t>
  </si>
  <si>
    <t>Sum for "Lokasjon Orkland"</t>
  </si>
  <si>
    <t>Sum for "Lokasjon Røros"</t>
  </si>
  <si>
    <t>Automatisk beregnet felt.</t>
  </si>
  <si>
    <t>F1</t>
  </si>
  <si>
    <t>F2</t>
  </si>
  <si>
    <t>F3</t>
  </si>
  <si>
    <t>F4</t>
  </si>
  <si>
    <t>Oppdrag Trondheim</t>
  </si>
  <si>
    <t>Timekostnad lærling</t>
  </si>
  <si>
    <t>Påslag materialer og tjenester (dokumentert selvkost)</t>
  </si>
  <si>
    <t>T1</t>
  </si>
  <si>
    <t>T2</t>
  </si>
  <si>
    <t>T3</t>
  </si>
  <si>
    <t>T4</t>
  </si>
  <si>
    <t>Antall</t>
  </si>
  <si>
    <t>Timer</t>
  </si>
  <si>
    <t>%</t>
  </si>
  <si>
    <t>Sum for "oppdrag Trondheim"</t>
  </si>
  <si>
    <t>Oppdrag Orkland</t>
  </si>
  <si>
    <t>Påslag materialer (dokumentert selvkost)</t>
  </si>
  <si>
    <t>O1</t>
  </si>
  <si>
    <t>O2</t>
  </si>
  <si>
    <t>O3</t>
  </si>
  <si>
    <t>O4</t>
  </si>
  <si>
    <t>Sum for "oppdrag Orkland"</t>
  </si>
  <si>
    <t>Oppdrag Røros</t>
  </si>
  <si>
    <t>Enhet</t>
  </si>
  <si>
    <t>Sum for alle lokasjoner</t>
  </si>
  <si>
    <t>R1</t>
  </si>
  <si>
    <t>R2</t>
  </si>
  <si>
    <t>R3</t>
  </si>
  <si>
    <t>R4</t>
  </si>
  <si>
    <t>Tilbudt pris - Påslagsprosent</t>
  </si>
  <si>
    <t>SUM fastpris</t>
  </si>
  <si>
    <t>SUM regningsarbeider</t>
  </si>
  <si>
    <t>Totalsum pris</t>
  </si>
  <si>
    <t>Kontroll og service av brannalarmanlegg STO</t>
  </si>
  <si>
    <t>Fastpriselement årskontroll</t>
  </si>
  <si>
    <t>Timekostnad prosjektering (ihht FG-750 sertifiseringsområde "prosjektering" eller tilsvarende).</t>
  </si>
  <si>
    <t>Timekostnad tekniker/installatør (ihht FG-750 sertifiseringsområde "tekniker", "installatør" eller tilsvarende)</t>
  </si>
  <si>
    <t>Det antall / den mengde som oppdragsgiver legger til grunn ved evaluering av tilbudene. Oppgitt verdi kan være basert på statistikk, FDV dokumentasjon, hva kunden forventer/antar vil bli kjøpt eller et tilfeldig valgt antall.</t>
  </si>
  <si>
    <r>
      <rPr>
        <b/>
        <sz val="11"/>
        <rFont val="Calibri"/>
        <family val="2"/>
        <scheme val="minor"/>
      </rPr>
      <t>Påslagsprosent for materialer og tjenester kjøpt på vegne av Kunde</t>
    </r>
    <r>
      <rPr>
        <sz val="11"/>
        <color theme="1"/>
        <rFont val="Calibri"/>
        <family val="2"/>
        <scheme val="minor"/>
      </rPr>
      <t xml:space="preserve">
Påslagsprosent for materialer og tjenester er en prosentsats som dekker alle tillegg til netto inntakskost, herunder
assuranse, brekkasje, håndtering og lagring på byggeplass, administrasjon, risiko, fortjeneste mm.
Påslaget beregnes ved å multiplisere netto, dokumentert inntakskost (faktura fra leverandør eks. mva.) med
prosentsatsen. Kunde skal betale Leverandøren i henhold til netto fakturerte kostnader, fratrukket eventuelle
årsrabatter og avslag/reduksjoner.</t>
    </r>
  </si>
  <si>
    <t>Oppdragsgivers beskrivelse av tjenesten/produktet som ønskes tilbudt.</t>
  </si>
  <si>
    <r>
      <t xml:space="preserve">Priser skal angis i norske kroner eksklusive merverdiavgift og er fritt levert Kunde.
</t>
    </r>
    <r>
      <rPr>
        <b/>
        <sz val="11"/>
        <color theme="1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Fastpriselement - årskontroll:</t>
    </r>
    <r>
      <rPr>
        <sz val="11"/>
        <rFont val="Calibri"/>
        <family val="2"/>
        <scheme val="minor"/>
      </rPr>
      <t xml:space="preserve">
Leverandør skal gi fastpris på årskontroll av brannvalarmanlegg i henhold til enhver tid gjeldende NS 3960 med suppleringer og justeringer som fremgår av vedlegg 6 / bilag 2 - Kontrakstsbestemmelser
Fastpris gis pr. lokasjon pr. år. Oppdragsgiver forbeholder seg retten til å reforhandle fastpris ved endringer i bygningsmassen og/eller installasjoner.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>Regningsarbeider:</t>
    </r>
    <r>
      <rPr>
        <sz val="11"/>
        <color theme="1"/>
        <rFont val="Calibri"/>
        <family val="2"/>
        <scheme val="minor"/>
      </rPr>
      <t xml:space="preserve">
Timesatser skal omfatte alle indirekte kostnader og påslag. Herunder, men ikke begrenset til:
sentral administrasjon, byggeplassadministrasjon, interne kostnader, lønn og sosiale kostnader, fortjeneste samt reiseutgifter inkludert parkering og verktøygodtgjørelse. Dersom et prosjekt skulle behøve stedlig byggeplassledelse avtales dette særskilt i hvert tilfelle. All reisetid og arbeid i forbindelse med EBIM, herunder dokumentasjon av kontroll og testing, skal være inkludert i timeprisene. 
</t>
    </r>
    <r>
      <rPr>
        <sz val="11"/>
        <rFont val="Calibri"/>
        <family val="2"/>
        <scheme val="minor"/>
      </rPr>
      <t>Inngitte timepriser er gjeldende også ved bruk av underleverandør (se punkt i kravspesifikasjon).</t>
    </r>
    <r>
      <rPr>
        <sz val="11"/>
        <color rgb="FFFF0000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
Bruk av overtid skal avtales særskilt.
Avtalt overtid faktureres hhv 50 % eller 100 % av oppgitt timepris og i hht gjeldende tariffer.
Leverandøren skal foruten bestillinger basert på regningsarbeid, dvs. timepriser, også på oppfordring gi kostnadsoverslag på oppdrag, hvor kostnader for oppmøte, befaring og tilbudsregning er inkludert i enhetsprisene.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</si>
</sst>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theme="10"/>
      <name val="Tahoma"/>
      <family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22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3DC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8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AB2DC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rgb="FFFFFFCC"/>
        <bgColor indexed="64"/>
      </patternFill>
    </fill>
    <fill>
      <patternFill patternType="gray0625">
        <bgColor theme="0" tint="-4.9989318521683403E-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</borders>
  <cellStyleXfs count="12">
    <xf numFmtId="0" fontId="0" fillId="0" borderId="0"/>
    <xf numFmtId="0" fontId="1" fillId="2" borderId="0"/>
    <xf numFmtId="0" fontId="5" fillId="0" borderId="0" applyNumberFormat="0" applyFill="0" applyBorder="0" applyAlignment="0" applyProtection="0"/>
    <xf numFmtId="0" fontId="7" fillId="4" borderId="1" applyBorder="0" applyAlignment="0">
      <alignment vertical="top"/>
    </xf>
    <xf numFmtId="0" fontId="1" fillId="5" borderId="0" applyBorder="0" applyAlignment="0"/>
    <xf numFmtId="0" fontId="1" fillId="6" borderId="0"/>
    <xf numFmtId="0" fontId="10" fillId="0" borderId="0" applyNumberFormat="0" applyFill="0" applyBorder="0" applyAlignment="0" applyProtection="0"/>
    <xf numFmtId="0" fontId="4" fillId="7" borderId="0"/>
    <xf numFmtId="0" fontId="1" fillId="3" borderId="0" applyBorder="0">
      <alignment horizontal="left" vertical="top" wrapText="1"/>
    </xf>
    <xf numFmtId="0" fontId="1" fillId="8" borderId="0" applyBorder="0" applyAlignment="0">
      <alignment wrapText="1"/>
      <protection locked="0"/>
    </xf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1" fillId="3" borderId="0" xfId="1" applyFill="1"/>
    <xf numFmtId="0" fontId="3" fillId="3" borderId="0" xfId="1" applyFont="1" applyFill="1" applyAlignment="1">
      <alignment horizontal="center" vertical="center"/>
    </xf>
    <xf numFmtId="0" fontId="1" fillId="2" borderId="0" xfId="1"/>
    <xf numFmtId="0" fontId="0" fillId="3" borderId="0" xfId="1" applyFont="1" applyFill="1"/>
    <xf numFmtId="0" fontId="5" fillId="2" borderId="0" xfId="2" applyFill="1"/>
    <xf numFmtId="0" fontId="6" fillId="3" borderId="0" xfId="1" applyFont="1" applyFill="1"/>
    <xf numFmtId="0" fontId="1" fillId="3" borderId="0" xfId="1" applyFill="1" applyAlignment="1">
      <alignment wrapText="1"/>
    </xf>
    <xf numFmtId="0" fontId="1" fillId="2" borderId="0" xfId="1" applyAlignment="1">
      <alignment wrapText="1"/>
    </xf>
    <xf numFmtId="0" fontId="7" fillId="4" borderId="0" xfId="3" applyBorder="1" applyAlignment="1"/>
    <xf numFmtId="0" fontId="1" fillId="6" borderId="0" xfId="5"/>
    <xf numFmtId="0" fontId="1" fillId="5" borderId="2" xfId="4" applyBorder="1" applyAlignment="1">
      <alignment horizontal="left" vertical="top" wrapText="1"/>
    </xf>
    <xf numFmtId="0" fontId="8" fillId="5" borderId="2" xfId="4" applyFont="1" applyBorder="1" applyAlignment="1">
      <alignment horizontal="left" vertical="top" wrapText="1"/>
    </xf>
    <xf numFmtId="0" fontId="0" fillId="5" borderId="2" xfId="4" applyFont="1" applyBorder="1" applyAlignment="1">
      <alignment horizontal="left" vertical="top" wrapText="1"/>
    </xf>
    <xf numFmtId="0" fontId="2" fillId="2" borderId="0" xfId="1" applyFont="1" applyAlignment="1">
      <alignment horizontal="left" vertical="top" wrapText="1"/>
    </xf>
    <xf numFmtId="0" fontId="4" fillId="7" borderId="0" xfId="7"/>
    <xf numFmtId="0" fontId="7" fillId="4" borderId="0" xfId="3" applyBorder="1" applyAlignment="1">
      <alignment wrapText="1"/>
    </xf>
    <xf numFmtId="0" fontId="4" fillId="7" borderId="0" xfId="7" applyAlignment="1">
      <alignment wrapText="1"/>
    </xf>
    <xf numFmtId="0" fontId="9" fillId="5" borderId="2" xfId="4" applyFont="1" applyBorder="1" applyAlignment="1">
      <alignment wrapText="1"/>
    </xf>
    <xf numFmtId="0" fontId="1" fillId="8" borderId="2" xfId="9" applyBorder="1">
      <alignment wrapText="1"/>
      <protection locked="0"/>
    </xf>
    <xf numFmtId="0" fontId="3" fillId="6" borderId="0" xfId="5" applyFont="1"/>
    <xf numFmtId="0" fontId="7" fillId="4" borderId="0" xfId="3" applyBorder="1" applyAlignment="1">
      <alignment horizontal="center" wrapText="1"/>
    </xf>
    <xf numFmtId="0" fontId="11" fillId="6" borderId="0" xfId="5" applyFont="1"/>
    <xf numFmtId="0" fontId="3" fillId="6" borderId="0" xfId="5" applyFont="1" applyAlignment="1">
      <alignment horizontal="right"/>
    </xf>
    <xf numFmtId="0" fontId="9" fillId="5" borderId="3" xfId="4" applyFont="1" applyBorder="1" applyAlignment="1">
      <alignment horizontal="left" vertical="top" wrapText="1"/>
    </xf>
    <xf numFmtId="49" fontId="11" fillId="6" borderId="0" xfId="5" applyNumberFormat="1" applyFont="1"/>
    <xf numFmtId="49" fontId="1" fillId="3" borderId="0" xfId="1" applyNumberFormat="1" applyFill="1"/>
    <xf numFmtId="49" fontId="1" fillId="2" borderId="0" xfId="1" applyNumberFormat="1"/>
    <xf numFmtId="49" fontId="7" fillId="4" borderId="0" xfId="3" applyNumberFormat="1" applyBorder="1" applyAlignment="1"/>
    <xf numFmtId="49" fontId="4" fillId="7" borderId="0" xfId="7" applyNumberFormat="1"/>
    <xf numFmtId="49" fontId="9" fillId="5" borderId="2" xfId="4" applyNumberFormat="1" applyFont="1" applyBorder="1" applyAlignment="1">
      <alignment wrapText="1"/>
    </xf>
    <xf numFmtId="49" fontId="1" fillId="6" borderId="0" xfId="5" applyNumberFormat="1"/>
    <xf numFmtId="0" fontId="10" fillId="5" borderId="2" xfId="6" applyFill="1" applyBorder="1" applyAlignment="1">
      <alignment horizontal="left" vertical="top" wrapText="1"/>
    </xf>
    <xf numFmtId="0" fontId="13" fillId="3" borderId="0" xfId="1" applyFont="1" applyFill="1"/>
    <xf numFmtId="0" fontId="14" fillId="3" borderId="0" xfId="1" applyFont="1" applyFill="1"/>
    <xf numFmtId="164" fontId="9" fillId="5" borderId="2" xfId="10" applyNumberFormat="1" applyFont="1" applyFill="1" applyBorder="1" applyAlignment="1">
      <alignment wrapText="1"/>
    </xf>
    <xf numFmtId="0" fontId="9" fillId="6" borderId="0" xfId="5" applyFont="1"/>
    <xf numFmtId="0" fontId="11" fillId="6" borderId="0" xfId="5" applyFont="1" applyAlignment="1">
      <alignment wrapText="1"/>
    </xf>
    <xf numFmtId="164" fontId="1" fillId="6" borderId="0" xfId="5" applyNumberFormat="1"/>
    <xf numFmtId="0" fontId="15" fillId="6" borderId="0" xfId="5" applyFont="1" applyAlignment="1">
      <alignment horizontal="right"/>
    </xf>
    <xf numFmtId="164" fontId="1" fillId="8" borderId="2" xfId="10" applyNumberFormat="1" applyFill="1" applyBorder="1" applyAlignment="1" applyProtection="1">
      <alignment horizontal="right" vertical="center" wrapText="1"/>
      <protection locked="0"/>
    </xf>
    <xf numFmtId="164" fontId="1" fillId="5" borderId="2" xfId="10" applyNumberFormat="1" applyFill="1" applyBorder="1" applyAlignment="1">
      <alignment horizontal="right" vertical="center" wrapText="1"/>
    </xf>
    <xf numFmtId="49" fontId="9" fillId="5" borderId="2" xfId="4" applyNumberFormat="1" applyFont="1" applyBorder="1" applyAlignment="1">
      <alignment horizontal="center" vertical="center" wrapText="1"/>
    </xf>
    <xf numFmtId="0" fontId="1" fillId="9" borderId="2" xfId="4" applyFill="1" applyBorder="1" applyAlignment="1">
      <alignment wrapText="1"/>
    </xf>
    <xf numFmtId="0" fontId="9" fillId="5" borderId="2" xfId="4" applyFont="1" applyBorder="1" applyAlignment="1">
      <alignment horizontal="right" wrapText="1"/>
    </xf>
    <xf numFmtId="164" fontId="1" fillId="5" borderId="2" xfId="4" applyNumberFormat="1" applyBorder="1" applyAlignment="1">
      <alignment wrapText="1"/>
    </xf>
    <xf numFmtId="10" fontId="1" fillId="8" borderId="2" xfId="9" applyNumberFormat="1" applyBorder="1">
      <alignment wrapText="1"/>
      <protection locked="0"/>
    </xf>
    <xf numFmtId="0" fontId="9" fillId="9" borderId="2" xfId="4" applyFont="1" applyFill="1" applyBorder="1" applyAlignment="1">
      <alignment wrapText="1"/>
    </xf>
    <xf numFmtId="9" fontId="1" fillId="8" borderId="2" xfId="11" applyFill="1" applyBorder="1" applyAlignment="1" applyProtection="1">
      <alignment wrapText="1"/>
      <protection locked="0"/>
    </xf>
    <xf numFmtId="3" fontId="3" fillId="6" borderId="0" xfId="10" applyNumberFormat="1" applyFont="1" applyFill="1"/>
    <xf numFmtId="0" fontId="1" fillId="5" borderId="0" xfId="4" applyAlignment="1">
      <alignment horizontal="left" vertical="top" wrapText="1"/>
    </xf>
    <xf numFmtId="49" fontId="9" fillId="5" borderId="3" xfId="4" applyNumberFormat="1" applyFont="1" applyBorder="1" applyAlignment="1">
      <alignment horizontal="center" vertical="center" wrapText="1"/>
    </xf>
    <xf numFmtId="49" fontId="9" fillId="5" borderId="4" xfId="4" applyNumberFormat="1" applyFont="1" applyBorder="1" applyAlignment="1">
      <alignment horizontal="center" vertical="center" wrapText="1"/>
    </xf>
    <xf numFmtId="49" fontId="9" fillId="5" borderId="5" xfId="4" applyNumberFormat="1" applyFont="1" applyBorder="1" applyAlignment="1">
      <alignment horizontal="center" vertical="center" wrapText="1"/>
    </xf>
    <xf numFmtId="0" fontId="1" fillId="9" borderId="3" xfId="4" applyFill="1" applyBorder="1" applyAlignment="1">
      <alignment horizontal="center" wrapText="1"/>
    </xf>
    <xf numFmtId="0" fontId="1" fillId="9" borderId="4" xfId="4" applyFill="1" applyBorder="1" applyAlignment="1">
      <alignment horizontal="center" wrapText="1"/>
    </xf>
    <xf numFmtId="0" fontId="1" fillId="9" borderId="5" xfId="4" applyFill="1" applyBorder="1" applyAlignment="1">
      <alignment horizontal="center" wrapText="1"/>
    </xf>
    <xf numFmtId="0" fontId="7" fillId="4" borderId="0" xfId="3" applyBorder="1" applyAlignment="1">
      <alignment horizontal="center" wrapText="1"/>
    </xf>
    <xf numFmtId="0" fontId="1" fillId="8" borderId="0" xfId="9" applyAlignment="1">
      <alignment horizontal="center" wrapText="1"/>
      <protection locked="0"/>
    </xf>
    <xf numFmtId="164" fontId="1" fillId="8" borderId="3" xfId="10" applyNumberFormat="1" applyFill="1" applyBorder="1" applyAlignment="1" applyProtection="1">
      <alignment horizontal="right" vertical="center" wrapText="1"/>
      <protection locked="0"/>
    </xf>
    <xf numFmtId="164" fontId="1" fillId="8" borderId="4" xfId="10" applyNumberFormat="1" applyFill="1" applyBorder="1" applyAlignment="1" applyProtection="1">
      <alignment horizontal="right" vertical="center" wrapText="1"/>
      <protection locked="0"/>
    </xf>
    <xf numFmtId="164" fontId="1" fillId="8" borderId="5" xfId="10" applyNumberFormat="1" applyFill="1" applyBorder="1" applyAlignment="1" applyProtection="1">
      <alignment horizontal="right" vertical="center" wrapText="1"/>
      <protection locked="0"/>
    </xf>
    <xf numFmtId="164" fontId="1" fillId="5" borderId="3" xfId="10" applyNumberFormat="1" applyFill="1" applyBorder="1" applyAlignment="1">
      <alignment horizontal="right" vertical="center" wrapText="1"/>
    </xf>
    <xf numFmtId="164" fontId="1" fillId="5" borderId="4" xfId="10" applyNumberFormat="1" applyFill="1" applyBorder="1" applyAlignment="1">
      <alignment horizontal="right" vertical="center" wrapText="1"/>
    </xf>
    <xf numFmtId="164" fontId="1" fillId="5" borderId="5" xfId="10" applyNumberFormat="1" applyFill="1" applyBorder="1" applyAlignment="1">
      <alignment horizontal="right" vertical="center" wrapText="1"/>
    </xf>
  </cellXfs>
  <cellStyles count="12">
    <cellStyle name="Grunnfarge" xfId="1" xr:uid="{5A4AD0F5-1337-48CE-8C61-FE5ACC4EA7F0}"/>
    <cellStyle name="Hyperkobling" xfId="6" builtinId="8"/>
    <cellStyle name="Hyperkobling 2" xfId="2" xr:uid="{CC7F9EB8-0A75-4486-ABA7-ACAD2CB0EACA}"/>
    <cellStyle name="Komma" xfId="10" builtinId="3"/>
    <cellStyle name="Normal" xfId="0" builtinId="0"/>
    <cellStyle name="Normal 2" xfId="8" xr:uid="{BF7FB4EE-3677-45F5-A807-4A02DB12973F}"/>
    <cellStyle name="Normal beskyttet" xfId="4" xr:uid="{3569BEA1-9928-4713-9C97-A0F9008F6E3E}"/>
    <cellStyle name="Normal inntasting" xfId="9" xr:uid="{7AE3BD89-C89F-4D54-A732-10EC5BD6AB55}"/>
    <cellStyle name="Prosent" xfId="11" builtinId="5"/>
    <cellStyle name="SHI Overskrift 2" xfId="7" xr:uid="{0157017D-ED33-4C64-B148-4956988172E6}"/>
    <cellStyle name="SHI Overskrift 3" xfId="5" xr:uid="{878DC1A9-BE9D-4C4C-BE64-2F467FAB390E}"/>
    <cellStyle name="SHI Overskrift1" xfId="3" xr:uid="{C983577D-101F-4E78-AE7D-C31E81EC3673}"/>
  </cellStyles>
  <dxfs count="6"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</dxf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55797</xdr:colOff>
      <xdr:row>0</xdr:row>
      <xdr:rowOff>84868</xdr:rowOff>
    </xdr:from>
    <xdr:to>
      <xdr:col>2</xdr:col>
      <xdr:colOff>2154858</xdr:colOff>
      <xdr:row>0</xdr:row>
      <xdr:rowOff>562388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5BFDE7E1-1830-4FCA-B171-B93605B31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487" y="86138"/>
          <a:ext cx="2737871" cy="477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92436</xdr:colOff>
      <xdr:row>0</xdr:row>
      <xdr:rowOff>95634</xdr:rowOff>
    </xdr:from>
    <xdr:to>
      <xdr:col>2</xdr:col>
      <xdr:colOff>782046</xdr:colOff>
      <xdr:row>0</xdr:row>
      <xdr:rowOff>561975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55C9253-554A-4881-958B-BE6D4AAE7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86" y="95634"/>
          <a:ext cx="2680335" cy="4663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92436</xdr:colOff>
      <xdr:row>0</xdr:row>
      <xdr:rowOff>95635</xdr:rowOff>
    </xdr:from>
    <xdr:to>
      <xdr:col>2</xdr:col>
      <xdr:colOff>787126</xdr:colOff>
      <xdr:row>0</xdr:row>
      <xdr:rowOff>571500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D8CB65CA-B131-41E4-A612-CD5805DFC0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86" y="95635"/>
          <a:ext cx="2685415" cy="47586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115719</xdr:colOff>
      <xdr:row>0</xdr:row>
      <xdr:rowOff>59266</xdr:rowOff>
    </xdr:from>
    <xdr:to>
      <xdr:col>2</xdr:col>
      <xdr:colOff>1442869</xdr:colOff>
      <xdr:row>0</xdr:row>
      <xdr:rowOff>536151</xdr:rowOff>
    </xdr:to>
    <xdr:pic>
      <xdr:nvPicPr>
        <xdr:cNvPr id="2" name="Bilde 4">
          <a:extLst>
            <a:ext uri="{FF2B5EF4-FFF2-40B4-BE49-F238E27FC236}">
              <a16:creationId xmlns:a16="http://schemas.microsoft.com/office/drawing/2014/main" id="{D67D21C7-8023-473C-ADF9-ABCF0EC77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079" y="63076"/>
          <a:ext cx="2750820" cy="4730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D54E51-1ED7-4BD0-B50C-ABA5E8AD48F1}" name="Tabell1" displayName="Tabell1" ref="B7:C16" totalsRowShown="0" dataDxfId="5" headerRowCellStyle="SHI Overskrift 3" dataCellStyle="Normal beskyttet">
  <autoFilter ref="B7:C16" xr:uid="{00000000-0009-0000-0100-000001000000}"/>
  <tableColumns count="2">
    <tableColumn id="1" xr3:uid="{0114C7F3-961D-4E01-BD23-1DFAA9935A1B}" name="Kolonne" dataDxfId="4" dataCellStyle="Normal beskyttet"/>
    <tableColumn id="2" xr3:uid="{C11C0807-B885-4F1E-9FAD-32B050FD7878}" name="Kommentar" dataDxfId="3" dataCellStyle="Normal beskytte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DD61FBF-694E-42EC-8EE9-C3E051605008}" name="Delkontrakt" displayName="Delkontrakt" ref="B6:C9" totalsRowShown="0" dataDxfId="2" headerRowCellStyle="SHI Overskrift 3" dataCellStyle="Normal beskyttet">
  <autoFilter ref="B6:C9" xr:uid="{00000000-0009-0000-0100-000001000000}"/>
  <tableColumns count="2">
    <tableColumn id="1" xr3:uid="{3B29C6BC-983D-45CA-A636-1181E6B51C44}" name="Rammavtale" dataDxfId="1" dataCellStyle="Normal beskyttet"/>
    <tableColumn id="2" xr3:uid="{CED533A3-7082-4B75-8EC0-BA5080BA5A9D}" name="Beskrivelse" dataDxfId="0" dataCellStyle="Normal beskytt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1613-8808-4962-AC85-081C253145D8}">
  <sheetPr>
    <tabColor theme="8" tint="0.59999389629810485"/>
    <pageSetUpPr fitToPage="1"/>
  </sheetPr>
  <dimension ref="B1:L44"/>
  <sheetViews>
    <sheetView showRowColHeaders="0" tabSelected="1" zoomScaleNormal="100" workbookViewId="0"/>
  </sheetViews>
  <sheetFormatPr baseColWidth="10" defaultColWidth="10.85546875" defaultRowHeight="15" x14ac:dyDescent="0.25"/>
  <cols>
    <col min="1" max="1" width="2.5703125" style="3" customWidth="1"/>
    <col min="2" max="2" width="9.140625" style="3" customWidth="1"/>
    <col min="3" max="3" width="57.85546875" style="3" customWidth="1"/>
    <col min="4" max="4" width="23.85546875" style="3" customWidth="1"/>
    <col min="5" max="5" width="2.85546875" style="3" customWidth="1"/>
    <col min="6" max="7" width="10.85546875" style="3"/>
    <col min="8" max="8" width="2.140625" style="3" customWidth="1"/>
    <col min="9" max="16384" width="10.85546875" style="3"/>
  </cols>
  <sheetData>
    <row r="1" spans="2:12" s="1" customFormat="1" ht="50.1" customHeight="1" x14ac:dyDescent="0.25">
      <c r="D1" s="2"/>
    </row>
    <row r="2" spans="2:12" ht="18.600000000000001" customHeight="1" x14ac:dyDescent="0.25"/>
    <row r="3" spans="2:12" x14ac:dyDescent="0.25">
      <c r="B3" s="1"/>
      <c r="C3" s="1"/>
      <c r="D3" s="2" t="s">
        <v>0</v>
      </c>
    </row>
    <row r="4" spans="2:12" x14ac:dyDescent="0.25">
      <c r="B4" s="1"/>
      <c r="C4" s="1"/>
      <c r="D4" s="1"/>
    </row>
    <row r="5" spans="2:12" x14ac:dyDescent="0.25">
      <c r="B5" s="1"/>
      <c r="C5" s="1"/>
      <c r="D5" s="1"/>
    </row>
    <row r="6" spans="2:12" x14ac:dyDescent="0.25">
      <c r="B6" s="4"/>
      <c r="C6" s="1"/>
      <c r="D6" s="1"/>
      <c r="L6" s="5"/>
    </row>
    <row r="7" spans="2:12" x14ac:dyDescent="0.25">
      <c r="B7" s="1"/>
      <c r="C7" s="1"/>
      <c r="D7" s="1"/>
    </row>
    <row r="8" spans="2:12" x14ac:dyDescent="0.25">
      <c r="B8" s="1"/>
      <c r="C8" s="1"/>
      <c r="D8" s="1"/>
    </row>
    <row r="9" spans="2:12" x14ac:dyDescent="0.25">
      <c r="B9" s="1"/>
      <c r="C9" s="1"/>
      <c r="D9" s="1"/>
    </row>
    <row r="10" spans="2:12" x14ac:dyDescent="0.25">
      <c r="B10" s="1"/>
      <c r="C10" s="1"/>
      <c r="D10" s="1"/>
    </row>
    <row r="11" spans="2:12" x14ac:dyDescent="0.25">
      <c r="B11" s="1"/>
      <c r="C11" s="1"/>
      <c r="D11" s="1"/>
    </row>
    <row r="12" spans="2:12" x14ac:dyDescent="0.25">
      <c r="B12" s="1"/>
      <c r="C12" s="1"/>
      <c r="D12" s="1"/>
    </row>
    <row r="13" spans="2:12" x14ac:dyDescent="0.25">
      <c r="B13" s="1"/>
      <c r="C13" s="1"/>
      <c r="D13" s="1"/>
    </row>
    <row r="14" spans="2:12" ht="15.75" x14ac:dyDescent="0.25">
      <c r="B14" s="1"/>
      <c r="C14" s="6" t="s">
        <v>17</v>
      </c>
      <c r="D14" s="1"/>
    </row>
    <row r="15" spans="2:12" ht="28.5" x14ac:dyDescent="0.45">
      <c r="B15" s="1"/>
      <c r="C15" s="34" t="s">
        <v>133</v>
      </c>
      <c r="D15" s="1"/>
    </row>
    <row r="16" spans="2:12" x14ac:dyDescent="0.25">
      <c r="B16" s="1"/>
      <c r="C16" s="1"/>
      <c r="D16" s="1"/>
    </row>
    <row r="17" spans="2:4" x14ac:dyDescent="0.25">
      <c r="B17" s="1"/>
      <c r="C17" s="1"/>
      <c r="D17" s="1"/>
    </row>
    <row r="18" spans="2:4" ht="15.75" x14ac:dyDescent="0.25">
      <c r="B18" s="1"/>
      <c r="C18" s="33" t="s">
        <v>18</v>
      </c>
      <c r="D18" s="1"/>
    </row>
    <row r="19" spans="2:4" ht="15.75" x14ac:dyDescent="0.25">
      <c r="B19" s="1"/>
      <c r="C19" s="6" t="s">
        <v>4</v>
      </c>
      <c r="D19" s="1"/>
    </row>
    <row r="20" spans="2:4" x14ac:dyDescent="0.25">
      <c r="B20" s="1"/>
      <c r="C20" s="1"/>
      <c r="D20" s="1"/>
    </row>
    <row r="21" spans="2:4" x14ac:dyDescent="0.25">
      <c r="B21" s="1"/>
      <c r="C21" s="1"/>
      <c r="D21" s="1"/>
    </row>
    <row r="22" spans="2:4" x14ac:dyDescent="0.25">
      <c r="B22" s="1"/>
      <c r="C22" s="1"/>
      <c r="D22" s="1"/>
    </row>
    <row r="23" spans="2:4" x14ac:dyDescent="0.25">
      <c r="B23" s="1"/>
      <c r="C23" s="1"/>
      <c r="D23" s="1"/>
    </row>
    <row r="24" spans="2:4" x14ac:dyDescent="0.25">
      <c r="B24" s="1"/>
      <c r="C24" s="1"/>
      <c r="D24" s="1"/>
    </row>
    <row r="25" spans="2:4" x14ac:dyDescent="0.25">
      <c r="B25" s="1"/>
      <c r="C25" s="1"/>
      <c r="D25" s="1"/>
    </row>
    <row r="26" spans="2:4" x14ac:dyDescent="0.25">
      <c r="B26" s="1"/>
      <c r="C26" s="1"/>
      <c r="D26" s="1"/>
    </row>
    <row r="27" spans="2:4" x14ac:dyDescent="0.25">
      <c r="B27" s="1"/>
      <c r="C27" s="4"/>
      <c r="D27" s="1"/>
    </row>
    <row r="28" spans="2:4" x14ac:dyDescent="0.25">
      <c r="B28" s="1"/>
      <c r="C28" s="1"/>
      <c r="D28" s="1"/>
    </row>
    <row r="29" spans="2:4" x14ac:dyDescent="0.25">
      <c r="B29" s="1"/>
      <c r="C29" s="1"/>
      <c r="D29" s="1"/>
    </row>
    <row r="30" spans="2:4" x14ac:dyDescent="0.25">
      <c r="B30" s="1"/>
      <c r="C30" s="1"/>
      <c r="D30" s="1"/>
    </row>
    <row r="31" spans="2:4" x14ac:dyDescent="0.25">
      <c r="B31" s="1"/>
      <c r="C31" s="1"/>
      <c r="D31" s="1"/>
    </row>
    <row r="32" spans="2:4" x14ac:dyDescent="0.25">
      <c r="B32" s="1"/>
      <c r="C32" s="1"/>
      <c r="D32" s="1"/>
    </row>
    <row r="33" spans="2:4" x14ac:dyDescent="0.25">
      <c r="B33" s="1"/>
      <c r="C33" s="1"/>
      <c r="D33" s="1"/>
    </row>
    <row r="34" spans="2:4" x14ac:dyDescent="0.25">
      <c r="B34" s="1"/>
      <c r="C34" s="1"/>
      <c r="D34" s="1"/>
    </row>
    <row r="35" spans="2:4" x14ac:dyDescent="0.25">
      <c r="B35" s="1"/>
      <c r="C35" s="1"/>
      <c r="D35" s="1"/>
    </row>
    <row r="36" spans="2:4" x14ac:dyDescent="0.25">
      <c r="B36" s="1"/>
      <c r="C36" s="1"/>
      <c r="D36" s="1"/>
    </row>
    <row r="37" spans="2:4" x14ac:dyDescent="0.25">
      <c r="B37" s="1"/>
      <c r="C37" s="1"/>
      <c r="D37" s="1"/>
    </row>
    <row r="38" spans="2:4" x14ac:dyDescent="0.25">
      <c r="B38" s="1"/>
      <c r="C38" s="1"/>
      <c r="D38" s="1"/>
    </row>
    <row r="39" spans="2:4" x14ac:dyDescent="0.25">
      <c r="B39" s="1"/>
      <c r="C39" s="1"/>
      <c r="D39" s="1"/>
    </row>
    <row r="40" spans="2:4" x14ac:dyDescent="0.25">
      <c r="B40" s="1"/>
      <c r="C40" s="1"/>
      <c r="D40" s="1"/>
    </row>
    <row r="41" spans="2:4" x14ac:dyDescent="0.25">
      <c r="B41" s="1"/>
      <c r="C41" s="1"/>
      <c r="D41" s="1"/>
    </row>
    <row r="42" spans="2:4" x14ac:dyDescent="0.25">
      <c r="B42" s="1"/>
      <c r="C42" s="1"/>
      <c r="D42" s="1"/>
    </row>
    <row r="43" spans="2:4" x14ac:dyDescent="0.25">
      <c r="B43" s="1"/>
      <c r="C43" s="1"/>
      <c r="D43" s="1"/>
    </row>
    <row r="44" spans="2:4" x14ac:dyDescent="0.25">
      <c r="B44" s="1"/>
      <c r="C44" s="1"/>
      <c r="D44" s="1"/>
    </row>
  </sheetData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Footer>&amp;L&amp;F&amp;C&amp;A&amp;RSide &amp;P av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52D3-59C0-402C-A47F-26C041E9FE21}">
  <sheetPr>
    <tabColor theme="8" tint="0.59999389629810485"/>
    <pageSetUpPr fitToPage="1"/>
  </sheetPr>
  <dimension ref="B1:G16"/>
  <sheetViews>
    <sheetView showGridLines="0" zoomScaleNormal="100" workbookViewId="0"/>
  </sheetViews>
  <sheetFormatPr baseColWidth="10" defaultColWidth="10.85546875" defaultRowHeight="15" x14ac:dyDescent="0.25"/>
  <cols>
    <col min="1" max="1" width="2.5703125" style="3" customWidth="1"/>
    <col min="2" max="2" width="29.85546875" style="3" customWidth="1"/>
    <col min="3" max="3" width="98.42578125" style="8" customWidth="1"/>
    <col min="4" max="4" width="3.42578125" style="3" customWidth="1"/>
    <col min="5" max="16384" width="10.85546875" style="3"/>
  </cols>
  <sheetData>
    <row r="1" spans="2:7" s="1" customFormat="1" ht="50.1" customHeight="1" x14ac:dyDescent="0.25">
      <c r="C1" s="7"/>
    </row>
    <row r="2" spans="2:7" ht="20.100000000000001" customHeight="1" x14ac:dyDescent="0.25"/>
    <row r="3" spans="2:7" ht="20.100000000000001" customHeight="1" x14ac:dyDescent="0.25">
      <c r="B3" s="9" t="s">
        <v>16</v>
      </c>
      <c r="C3" s="9"/>
    </row>
    <row r="4" spans="2:7" ht="14.45" customHeight="1" x14ac:dyDescent="0.25">
      <c r="B4" s="50" t="s">
        <v>15</v>
      </c>
      <c r="C4" s="50"/>
    </row>
    <row r="5" spans="2:7" x14ac:dyDescent="0.25">
      <c r="B5" s="50"/>
      <c r="C5" s="50"/>
    </row>
    <row r="6" spans="2:7" x14ac:dyDescent="0.25">
      <c r="B6" s="50"/>
      <c r="C6" s="50"/>
    </row>
    <row r="7" spans="2:7" ht="14.45" customHeight="1" x14ac:dyDescent="0.25">
      <c r="B7" s="10" t="s">
        <v>1</v>
      </c>
      <c r="C7" s="10" t="s">
        <v>2</v>
      </c>
    </row>
    <row r="8" spans="2:7" x14ac:dyDescent="0.25">
      <c r="B8" s="11" t="s">
        <v>7</v>
      </c>
      <c r="C8" s="11" t="s">
        <v>12</v>
      </c>
    </row>
    <row r="9" spans="2:7" ht="30" x14ac:dyDescent="0.25">
      <c r="B9" s="12" t="s">
        <v>8</v>
      </c>
      <c r="C9" s="13" t="s">
        <v>139</v>
      </c>
    </row>
    <row r="10" spans="2:7" ht="30" x14ac:dyDescent="0.25">
      <c r="B10" s="12" t="s">
        <v>9</v>
      </c>
      <c r="C10" s="12"/>
    </row>
    <row r="11" spans="2:7" ht="45" x14ac:dyDescent="0.25">
      <c r="B11" s="13" t="s">
        <v>61</v>
      </c>
      <c r="C11" s="12" t="s">
        <v>137</v>
      </c>
    </row>
    <row r="12" spans="2:7" x14ac:dyDescent="0.25">
      <c r="B12" s="11" t="s">
        <v>10</v>
      </c>
      <c r="C12" s="13" t="s">
        <v>13</v>
      </c>
      <c r="E12" s="14"/>
      <c r="F12" s="14"/>
      <c r="G12" s="14"/>
    </row>
    <row r="13" spans="2:7" ht="30" x14ac:dyDescent="0.25">
      <c r="B13" s="11" t="s">
        <v>11</v>
      </c>
      <c r="C13" s="11" t="s">
        <v>14</v>
      </c>
    </row>
    <row r="14" spans="2:7" ht="345" x14ac:dyDescent="0.25">
      <c r="B14" s="11" t="s">
        <v>63</v>
      </c>
      <c r="C14" s="13" t="s">
        <v>140</v>
      </c>
    </row>
    <row r="15" spans="2:7" ht="114" customHeight="1" x14ac:dyDescent="0.25">
      <c r="B15" s="11" t="s">
        <v>129</v>
      </c>
      <c r="C15" s="13" t="s">
        <v>138</v>
      </c>
    </row>
    <row r="16" spans="2:7" x14ac:dyDescent="0.25">
      <c r="B16" s="13" t="s">
        <v>62</v>
      </c>
      <c r="C16" s="13" t="s">
        <v>99</v>
      </c>
    </row>
  </sheetData>
  <mergeCells count="1">
    <mergeCell ref="B4:C6"/>
  </mergeCells>
  <pageMargins left="0.75" right="0.75" top="1" bottom="1" header="0.5" footer="0.5"/>
  <pageSetup paperSize="9" scale="76" orientation="portrait" r:id="rId1"/>
  <headerFooter differentFirst="1">
    <oddHeader>&amp;RVersjon 20.09.16</oddHeader>
    <oddFooter>&amp;L&amp;F            &amp;C&amp;A</oddFooter>
    <firstFooter xml:space="preserve">&amp;L&amp;F   </first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EB02C-FDA8-4FE0-879A-7307C5237F49}">
  <sheetPr>
    <tabColor theme="8" tint="0.59999389629810485"/>
    <pageSetUpPr fitToPage="1"/>
  </sheetPr>
  <dimension ref="B1:C9"/>
  <sheetViews>
    <sheetView showGridLines="0" zoomScaleNormal="100" workbookViewId="0"/>
  </sheetViews>
  <sheetFormatPr baseColWidth="10" defaultColWidth="10.85546875" defaultRowHeight="15" x14ac:dyDescent="0.25"/>
  <cols>
    <col min="1" max="1" width="2.5703125" style="3" customWidth="1"/>
    <col min="2" max="2" width="29.85546875" style="3" customWidth="1"/>
    <col min="3" max="3" width="98.42578125" style="8" customWidth="1"/>
    <col min="4" max="4" width="3.42578125" style="3" customWidth="1"/>
    <col min="5" max="16384" width="10.85546875" style="3"/>
  </cols>
  <sheetData>
    <row r="1" spans="2:3" s="1" customFormat="1" ht="49.5" customHeight="1" x14ac:dyDescent="0.25">
      <c r="C1" s="7"/>
    </row>
    <row r="2" spans="2:3" ht="20.100000000000001" customHeight="1" x14ac:dyDescent="0.25"/>
    <row r="3" spans="2:3" ht="20.100000000000001" customHeight="1" x14ac:dyDescent="0.25">
      <c r="B3" s="9" t="s">
        <v>5</v>
      </c>
      <c r="C3" s="9"/>
    </row>
    <row r="4" spans="2:3" x14ac:dyDescent="0.25">
      <c r="C4" s="3"/>
    </row>
    <row r="5" spans="2:3" x14ac:dyDescent="0.25">
      <c r="B5" s="15" t="s">
        <v>19</v>
      </c>
      <c r="C5" s="15"/>
    </row>
    <row r="6" spans="2:3" x14ac:dyDescent="0.25">
      <c r="B6" s="10" t="s">
        <v>20</v>
      </c>
      <c r="C6" s="10" t="s">
        <v>6</v>
      </c>
    </row>
    <row r="7" spans="2:3" x14ac:dyDescent="0.25">
      <c r="B7" s="32" t="s">
        <v>21</v>
      </c>
      <c r="C7" s="11" t="s">
        <v>134</v>
      </c>
    </row>
    <row r="8" spans="2:3" x14ac:dyDescent="0.25">
      <c r="B8" s="32" t="s">
        <v>22</v>
      </c>
      <c r="C8" s="11" t="s">
        <v>22</v>
      </c>
    </row>
    <row r="9" spans="2:3" x14ac:dyDescent="0.25">
      <c r="B9" s="24"/>
      <c r="C9" s="24"/>
    </row>
  </sheetData>
  <phoneticPr fontId="12" type="noConversion"/>
  <hyperlinks>
    <hyperlink ref="B7" location="Delkontrakt_1" display="Delkontrakt 1" xr:uid="{B4630A16-504B-4A32-A5D9-5BE3752F595C}"/>
    <hyperlink ref="B8" location="Delkontrakt_2" display="Delkontrakt 2" xr:uid="{19733E80-4A97-4396-A1FA-A85BE122444F}"/>
  </hyperlinks>
  <pageMargins left="0.75" right="0.75" top="1" bottom="1" header="0.5" footer="0.5"/>
  <pageSetup paperSize="9" scale="76" orientation="portrait" r:id="rId1"/>
  <headerFooter differentFirst="1">
    <oddHeader>&amp;RVersjon 20.09.16</oddHeader>
    <oddFooter>&amp;L&amp;F            &amp;C&amp;A</oddFooter>
    <firstFooter xml:space="preserve">&amp;L&amp;F   </firstFooter>
  </headerFooter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4580-174D-4CED-BDB3-58E8401F3091}">
  <sheetPr>
    <tabColor theme="8" tint="0.59999389629810485"/>
    <outlinePr summaryBelow="0" summaryRight="0"/>
    <pageSetUpPr fitToPage="1"/>
  </sheetPr>
  <dimension ref="B1:O77"/>
  <sheetViews>
    <sheetView zoomScaleNormal="100" workbookViewId="0">
      <pane xSplit="3" ySplit="5" topLeftCell="D6" activePane="bottomRight" state="frozen"/>
      <selection activeCell="B3" sqref="B3:C3"/>
      <selection pane="topRight" activeCell="B3" sqref="B3:C3"/>
      <selection pane="bottomLeft" activeCell="B3" sqref="B3:C3"/>
      <selection pane="bottomRight" activeCell="D6" sqref="D6"/>
    </sheetView>
  </sheetViews>
  <sheetFormatPr baseColWidth="10" defaultColWidth="9.85546875" defaultRowHeight="15" x14ac:dyDescent="0.25"/>
  <cols>
    <col min="1" max="1" width="3" style="3" customWidth="1"/>
    <col min="2" max="2" width="20.5703125" style="27" bestFit="1" customWidth="1"/>
    <col min="3" max="3" width="45.85546875" style="8" bestFit="1" customWidth="1"/>
    <col min="4" max="4" width="30.5703125" style="8" customWidth="1"/>
    <col min="5" max="5" width="33.85546875" style="8" customWidth="1"/>
    <col min="6" max="11" width="19.7109375" style="8" customWidth="1"/>
    <col min="12" max="12" width="12.140625" style="8" customWidth="1"/>
    <col min="13" max="13" width="30.28515625" style="3" customWidth="1"/>
    <col min="14" max="14" width="16.5703125" style="3" customWidth="1"/>
    <col min="15" max="15" width="16.28515625" style="3" customWidth="1"/>
    <col min="16" max="16" width="2.42578125" style="3" customWidth="1"/>
    <col min="17" max="16384" width="9.85546875" style="3"/>
  </cols>
  <sheetData>
    <row r="1" spans="2:15" s="1" customFormat="1" ht="50.1" customHeight="1" x14ac:dyDescent="0.25">
      <c r="B1" s="26"/>
      <c r="C1" s="7"/>
      <c r="D1" s="7"/>
      <c r="E1" s="7"/>
      <c r="F1" s="7"/>
      <c r="G1" s="7"/>
      <c r="H1" s="7"/>
      <c r="I1" s="7"/>
      <c r="J1" s="7"/>
      <c r="K1" s="7"/>
      <c r="L1" s="7"/>
    </row>
    <row r="2" spans="2:15" ht="20.100000000000001" customHeight="1" x14ac:dyDescent="0.25"/>
    <row r="3" spans="2:15" ht="27.6" customHeight="1" x14ac:dyDescent="0.25">
      <c r="M3" s="58" t="s">
        <v>3</v>
      </c>
      <c r="N3" s="58"/>
      <c r="O3" s="8"/>
    </row>
    <row r="4" spans="2:15" ht="17.45" customHeight="1" x14ac:dyDescent="0.25">
      <c r="O4" s="8"/>
    </row>
    <row r="5" spans="2:15" ht="47.25" x14ac:dyDescent="0.25">
      <c r="B5" s="28" t="s">
        <v>7</v>
      </c>
      <c r="C5" s="16" t="s">
        <v>39</v>
      </c>
      <c r="D5" s="16"/>
      <c r="E5" s="16" t="s">
        <v>9</v>
      </c>
      <c r="F5" s="57" t="s">
        <v>94</v>
      </c>
      <c r="G5" s="57"/>
      <c r="H5" s="57"/>
      <c r="I5" s="57"/>
      <c r="J5" s="57"/>
      <c r="K5" s="57"/>
      <c r="L5" s="21" t="s">
        <v>10</v>
      </c>
      <c r="M5" s="16" t="s">
        <v>11</v>
      </c>
      <c r="N5" s="21" t="s">
        <v>64</v>
      </c>
      <c r="O5" s="21" t="s">
        <v>66</v>
      </c>
    </row>
    <row r="6" spans="2:15" x14ac:dyDescent="0.25">
      <c r="B6" s="29" t="s">
        <v>21</v>
      </c>
      <c r="C6" s="17" t="str">
        <f>INDEX(Delkontrakt[Beskrivelse],MATCH(B6,Delkontrakt[Rammavtale],0))</f>
        <v>Fastpriselement årskontroll</v>
      </c>
      <c r="D6" s="17"/>
      <c r="E6" s="17"/>
      <c r="F6" s="17"/>
      <c r="G6" s="17"/>
      <c r="H6" s="17"/>
      <c r="I6" s="17"/>
      <c r="J6" s="17"/>
      <c r="K6" s="17"/>
      <c r="L6" s="17"/>
      <c r="M6" s="15"/>
      <c r="N6" s="15"/>
      <c r="O6" s="15"/>
    </row>
    <row r="7" spans="2:15" ht="30" x14ac:dyDescent="0.25">
      <c r="B7" s="22" t="s">
        <v>65</v>
      </c>
      <c r="C7" s="22" t="s">
        <v>38</v>
      </c>
      <c r="D7" s="22" t="s">
        <v>40</v>
      </c>
      <c r="E7" s="36" t="s">
        <v>44</v>
      </c>
      <c r="F7" s="22" t="s">
        <v>41</v>
      </c>
      <c r="G7" s="22" t="s">
        <v>42</v>
      </c>
      <c r="H7" s="22" t="s">
        <v>43</v>
      </c>
      <c r="I7" s="37" t="s">
        <v>90</v>
      </c>
      <c r="J7" s="37" t="s">
        <v>91</v>
      </c>
      <c r="K7" s="22" t="s">
        <v>92</v>
      </c>
      <c r="L7" s="10"/>
      <c r="M7" s="10"/>
      <c r="N7" s="10"/>
      <c r="O7" s="10"/>
    </row>
    <row r="8" spans="2:15" x14ac:dyDescent="0.25">
      <c r="B8" s="51" t="s">
        <v>100</v>
      </c>
      <c r="C8" s="18" t="s">
        <v>23</v>
      </c>
      <c r="D8" s="18" t="s">
        <v>45</v>
      </c>
      <c r="E8" s="18" t="s">
        <v>58</v>
      </c>
      <c r="F8" s="35">
        <v>5283</v>
      </c>
      <c r="G8" s="35">
        <v>331</v>
      </c>
      <c r="H8" s="35">
        <v>1</v>
      </c>
      <c r="I8" s="35">
        <v>3</v>
      </c>
      <c r="J8" s="35">
        <v>0</v>
      </c>
      <c r="K8" s="35">
        <v>0</v>
      </c>
      <c r="L8" s="54"/>
      <c r="M8" s="19"/>
      <c r="N8" s="59"/>
      <c r="O8" s="62">
        <f>N8</f>
        <v>0</v>
      </c>
    </row>
    <row r="9" spans="2:15" x14ac:dyDescent="0.25">
      <c r="B9" s="52"/>
      <c r="C9" s="18" t="s">
        <v>24</v>
      </c>
      <c r="D9" s="18" t="s">
        <v>46</v>
      </c>
      <c r="E9" s="18" t="s">
        <v>58</v>
      </c>
      <c r="F9" s="35">
        <v>37775</v>
      </c>
      <c r="G9" s="35">
        <v>1909</v>
      </c>
      <c r="H9" s="35">
        <v>2</v>
      </c>
      <c r="I9" s="35">
        <v>1</v>
      </c>
      <c r="J9" s="35">
        <v>0</v>
      </c>
      <c r="K9" s="35">
        <v>8</v>
      </c>
      <c r="L9" s="55"/>
      <c r="M9" s="19"/>
      <c r="N9" s="60"/>
      <c r="O9" s="63"/>
    </row>
    <row r="10" spans="2:15" x14ac:dyDescent="0.25">
      <c r="B10" s="52"/>
      <c r="C10" s="18" t="s">
        <v>25</v>
      </c>
      <c r="D10" s="18" t="s">
        <v>47</v>
      </c>
      <c r="E10" s="18" t="s">
        <v>58</v>
      </c>
      <c r="F10" s="35">
        <v>34944</v>
      </c>
      <c r="G10" s="35">
        <v>2040</v>
      </c>
      <c r="H10" s="35">
        <v>1</v>
      </c>
      <c r="I10" s="35">
        <v>11</v>
      </c>
      <c r="J10" s="35">
        <v>1</v>
      </c>
      <c r="K10" s="35">
        <v>0</v>
      </c>
      <c r="L10" s="55"/>
      <c r="M10" s="19"/>
      <c r="N10" s="60"/>
      <c r="O10" s="63"/>
    </row>
    <row r="11" spans="2:15" x14ac:dyDescent="0.25">
      <c r="B11" s="52"/>
      <c r="C11" s="18" t="s">
        <v>26</v>
      </c>
      <c r="D11" s="18" t="s">
        <v>48</v>
      </c>
      <c r="E11" s="18" t="s">
        <v>58</v>
      </c>
      <c r="F11" s="35">
        <v>25415</v>
      </c>
      <c r="G11" s="35">
        <v>1567</v>
      </c>
      <c r="H11" s="35">
        <v>1</v>
      </c>
      <c r="I11" s="35">
        <v>4</v>
      </c>
      <c r="J11" s="35">
        <v>1</v>
      </c>
      <c r="K11" s="35">
        <v>0</v>
      </c>
      <c r="L11" s="55"/>
      <c r="M11" s="19"/>
      <c r="N11" s="60"/>
      <c r="O11" s="63"/>
    </row>
    <row r="12" spans="2:15" x14ac:dyDescent="0.25">
      <c r="B12" s="52"/>
      <c r="C12" s="18" t="s">
        <v>27</v>
      </c>
      <c r="D12" s="18" t="s">
        <v>49</v>
      </c>
      <c r="E12" s="18" t="s">
        <v>58</v>
      </c>
      <c r="F12" s="35">
        <v>18513</v>
      </c>
      <c r="G12" s="35">
        <v>809</v>
      </c>
      <c r="H12" s="35">
        <v>2</v>
      </c>
      <c r="I12" s="35">
        <v>1</v>
      </c>
      <c r="J12" s="35">
        <v>0</v>
      </c>
      <c r="K12" s="35">
        <v>2</v>
      </c>
      <c r="L12" s="55"/>
      <c r="M12" s="19"/>
      <c r="N12" s="60"/>
      <c r="O12" s="63"/>
    </row>
    <row r="13" spans="2:15" x14ac:dyDescent="0.25">
      <c r="B13" s="52"/>
      <c r="C13" s="18" t="s">
        <v>28</v>
      </c>
      <c r="D13" s="18" t="s">
        <v>50</v>
      </c>
      <c r="E13" s="18" t="s">
        <v>58</v>
      </c>
      <c r="F13" s="35">
        <v>31500</v>
      </c>
      <c r="G13" s="35">
        <v>2000</v>
      </c>
      <c r="H13" s="35">
        <v>3</v>
      </c>
      <c r="I13" s="35">
        <v>7</v>
      </c>
      <c r="J13" s="35">
        <v>0</v>
      </c>
      <c r="K13" s="35">
        <v>0</v>
      </c>
      <c r="L13" s="55"/>
      <c r="M13" s="19"/>
      <c r="N13" s="60"/>
      <c r="O13" s="63"/>
    </row>
    <row r="14" spans="2:15" x14ac:dyDescent="0.25">
      <c r="B14" s="52"/>
      <c r="C14" s="18" t="s">
        <v>29</v>
      </c>
      <c r="D14" s="18" t="s">
        <v>51</v>
      </c>
      <c r="E14" s="18" t="s">
        <v>58</v>
      </c>
      <c r="F14" s="35">
        <v>19304</v>
      </c>
      <c r="G14" s="35">
        <v>1100</v>
      </c>
      <c r="H14" s="35">
        <v>1</v>
      </c>
      <c r="I14" s="35">
        <v>3</v>
      </c>
      <c r="J14" s="35">
        <v>0</v>
      </c>
      <c r="K14" s="35">
        <v>0</v>
      </c>
      <c r="L14" s="55"/>
      <c r="M14" s="19"/>
      <c r="N14" s="60"/>
      <c r="O14" s="63"/>
    </row>
    <row r="15" spans="2:15" x14ac:dyDescent="0.25">
      <c r="B15" s="52"/>
      <c r="C15" s="18" t="s">
        <v>30</v>
      </c>
      <c r="D15" s="18" t="s">
        <v>52</v>
      </c>
      <c r="E15" s="18" t="s">
        <v>58</v>
      </c>
      <c r="F15" s="35">
        <v>40093</v>
      </c>
      <c r="G15" s="35">
        <v>2053</v>
      </c>
      <c r="H15" s="35">
        <v>2</v>
      </c>
      <c r="I15" s="35">
        <v>8</v>
      </c>
      <c r="J15" s="35">
        <v>0</v>
      </c>
      <c r="K15" s="35">
        <v>0</v>
      </c>
      <c r="L15" s="55"/>
      <c r="M15" s="19"/>
      <c r="N15" s="60"/>
      <c r="O15" s="63"/>
    </row>
    <row r="16" spans="2:15" x14ac:dyDescent="0.25">
      <c r="B16" s="52"/>
      <c r="C16" s="18" t="s">
        <v>31</v>
      </c>
      <c r="D16" s="18" t="s">
        <v>53</v>
      </c>
      <c r="E16" s="18" t="s">
        <v>58</v>
      </c>
      <c r="F16" s="35">
        <v>7455</v>
      </c>
      <c r="G16" s="35">
        <v>453</v>
      </c>
      <c r="H16" s="35">
        <v>2</v>
      </c>
      <c r="I16" s="35">
        <v>0</v>
      </c>
      <c r="J16" s="35">
        <v>0</v>
      </c>
      <c r="K16" s="35">
        <v>0</v>
      </c>
      <c r="L16" s="55"/>
      <c r="M16" s="19"/>
      <c r="N16" s="60"/>
      <c r="O16" s="63"/>
    </row>
    <row r="17" spans="2:15" x14ac:dyDescent="0.25">
      <c r="B17" s="52"/>
      <c r="C17" s="18" t="s">
        <v>32</v>
      </c>
      <c r="D17" s="18" t="s">
        <v>54</v>
      </c>
      <c r="E17" s="18" t="s">
        <v>58</v>
      </c>
      <c r="F17" s="35">
        <v>2092</v>
      </c>
      <c r="G17" s="35">
        <v>108</v>
      </c>
      <c r="H17" s="35">
        <v>1</v>
      </c>
      <c r="I17" s="35">
        <v>0</v>
      </c>
      <c r="J17" s="35">
        <v>0</v>
      </c>
      <c r="K17" s="35">
        <v>2</v>
      </c>
      <c r="L17" s="55"/>
      <c r="M17" s="19"/>
      <c r="N17" s="60"/>
      <c r="O17" s="63"/>
    </row>
    <row r="18" spans="2:15" x14ac:dyDescent="0.25">
      <c r="B18" s="52"/>
      <c r="C18" s="18" t="s">
        <v>33</v>
      </c>
      <c r="D18" s="18" t="s">
        <v>55</v>
      </c>
      <c r="E18" s="18" t="s">
        <v>58</v>
      </c>
      <c r="F18" s="35">
        <v>2505</v>
      </c>
      <c r="G18" s="35">
        <v>140</v>
      </c>
      <c r="H18" s="35">
        <v>1</v>
      </c>
      <c r="I18" s="35">
        <v>0</v>
      </c>
      <c r="J18" s="35">
        <v>0</v>
      </c>
      <c r="K18" s="35">
        <v>0</v>
      </c>
      <c r="L18" s="55"/>
      <c r="M18" s="19"/>
      <c r="N18" s="60"/>
      <c r="O18" s="63"/>
    </row>
    <row r="19" spans="2:15" x14ac:dyDescent="0.25">
      <c r="B19" s="52"/>
      <c r="C19" s="18" t="s">
        <v>34</v>
      </c>
      <c r="D19" s="18" t="s">
        <v>56</v>
      </c>
      <c r="E19" s="18" t="s">
        <v>59</v>
      </c>
      <c r="F19" s="35">
        <v>4637</v>
      </c>
      <c r="G19" s="35">
        <v>284</v>
      </c>
      <c r="H19" s="35">
        <v>1</v>
      </c>
      <c r="I19" s="35">
        <v>0</v>
      </c>
      <c r="J19" s="35">
        <v>0</v>
      </c>
      <c r="K19" s="35">
        <v>0</v>
      </c>
      <c r="L19" s="55"/>
      <c r="M19" s="19"/>
      <c r="N19" s="60"/>
      <c r="O19" s="63"/>
    </row>
    <row r="20" spans="2:15" x14ac:dyDescent="0.25">
      <c r="B20" s="52"/>
      <c r="C20" s="18" t="s">
        <v>35</v>
      </c>
      <c r="D20" s="18" t="s">
        <v>35</v>
      </c>
      <c r="E20" s="18" t="s">
        <v>60</v>
      </c>
      <c r="F20" s="35">
        <v>1110</v>
      </c>
      <c r="G20" s="35">
        <v>40</v>
      </c>
      <c r="H20" s="35">
        <v>1</v>
      </c>
      <c r="I20" s="35">
        <v>0</v>
      </c>
      <c r="J20" s="35">
        <v>0</v>
      </c>
      <c r="K20" s="35">
        <v>0</v>
      </c>
      <c r="L20" s="55"/>
      <c r="M20" s="19"/>
      <c r="N20" s="60"/>
      <c r="O20" s="63"/>
    </row>
    <row r="21" spans="2:15" x14ac:dyDescent="0.25">
      <c r="B21" s="52"/>
      <c r="C21" s="18" t="s">
        <v>36</v>
      </c>
      <c r="D21" s="18" t="s">
        <v>36</v>
      </c>
      <c r="E21" s="18" t="s">
        <v>59</v>
      </c>
      <c r="F21" s="35">
        <v>3670</v>
      </c>
      <c r="G21" s="35">
        <v>310</v>
      </c>
      <c r="H21" s="35">
        <v>1</v>
      </c>
      <c r="I21" s="35">
        <v>0</v>
      </c>
      <c r="J21" s="35">
        <v>0</v>
      </c>
      <c r="K21" s="35">
        <v>0</v>
      </c>
      <c r="L21" s="55"/>
      <c r="M21" s="19"/>
      <c r="N21" s="60"/>
      <c r="O21" s="63"/>
    </row>
    <row r="22" spans="2:15" x14ac:dyDescent="0.25">
      <c r="B22" s="53"/>
      <c r="C22" s="18" t="s">
        <v>37</v>
      </c>
      <c r="D22" s="18" t="s">
        <v>57</v>
      </c>
      <c r="E22" s="18" t="s">
        <v>58</v>
      </c>
      <c r="F22" s="35">
        <v>23462</v>
      </c>
      <c r="G22" s="35">
        <v>991</v>
      </c>
      <c r="H22" s="35">
        <v>1</v>
      </c>
      <c r="I22" s="35">
        <v>9</v>
      </c>
      <c r="J22" s="35">
        <v>0</v>
      </c>
      <c r="K22" s="35">
        <v>0</v>
      </c>
      <c r="L22" s="56"/>
      <c r="M22" s="19"/>
      <c r="N22" s="61"/>
      <c r="O22" s="64"/>
    </row>
    <row r="23" spans="2:15" x14ac:dyDescent="0.25">
      <c r="B23" s="31"/>
      <c r="C23" s="10"/>
      <c r="D23" s="10"/>
      <c r="E23" s="10" t="s">
        <v>93</v>
      </c>
      <c r="F23" s="38">
        <f>SUM(F8:F22)</f>
        <v>257758</v>
      </c>
      <c r="G23" s="38">
        <f t="shared" ref="G23:K23" si="0">SUM(G8:G22)</f>
        <v>14135</v>
      </c>
      <c r="H23" s="38">
        <f t="shared" si="0"/>
        <v>21</v>
      </c>
      <c r="I23" s="38">
        <f t="shared" si="0"/>
        <v>47</v>
      </c>
      <c r="J23" s="38">
        <f t="shared" si="0"/>
        <v>2</v>
      </c>
      <c r="K23" s="38">
        <f t="shared" si="0"/>
        <v>12</v>
      </c>
      <c r="L23" s="10"/>
      <c r="M23" s="10"/>
      <c r="N23" s="39" t="s">
        <v>95</v>
      </c>
      <c r="O23" s="49">
        <f>SUM(O8:O22)</f>
        <v>0</v>
      </c>
    </row>
    <row r="24" spans="2:15" x14ac:dyDescent="0.25">
      <c r="B24" s="3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20"/>
    </row>
    <row r="25" spans="2:15" x14ac:dyDescent="0.25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2:15" ht="30" x14ac:dyDescent="0.25">
      <c r="B26" s="25" t="s">
        <v>67</v>
      </c>
      <c r="C26" s="22" t="s">
        <v>38</v>
      </c>
      <c r="D26" s="22" t="s">
        <v>40</v>
      </c>
      <c r="E26" s="36" t="s">
        <v>44</v>
      </c>
      <c r="F26" s="22" t="s">
        <v>41</v>
      </c>
      <c r="G26" s="22" t="s">
        <v>42</v>
      </c>
      <c r="H26" s="22" t="s">
        <v>43</v>
      </c>
      <c r="I26" s="37" t="s">
        <v>90</v>
      </c>
      <c r="J26" s="37" t="s">
        <v>91</v>
      </c>
      <c r="K26" s="22" t="s">
        <v>92</v>
      </c>
      <c r="L26" s="10"/>
      <c r="M26" s="10"/>
      <c r="N26" s="10"/>
      <c r="O26" s="10"/>
    </row>
    <row r="27" spans="2:15" x14ac:dyDescent="0.25">
      <c r="B27" s="51" t="s">
        <v>101</v>
      </c>
      <c r="C27" s="18" t="s">
        <v>68</v>
      </c>
      <c r="D27" s="18" t="s">
        <v>69</v>
      </c>
      <c r="E27" s="18" t="s">
        <v>78</v>
      </c>
      <c r="F27" s="35">
        <v>40000</v>
      </c>
      <c r="G27" s="35">
        <v>1900</v>
      </c>
      <c r="H27" s="35">
        <v>13</v>
      </c>
      <c r="I27" s="35">
        <v>0</v>
      </c>
      <c r="J27" s="35">
        <v>0</v>
      </c>
      <c r="K27" s="35">
        <v>0</v>
      </c>
      <c r="L27" s="54"/>
      <c r="M27" s="19"/>
      <c r="N27" s="59"/>
      <c r="O27" s="62">
        <f>N27</f>
        <v>0</v>
      </c>
    </row>
    <row r="28" spans="2:15" x14ac:dyDescent="0.25">
      <c r="B28" s="52"/>
      <c r="C28" s="18" t="s">
        <v>70</v>
      </c>
      <c r="D28" s="18" t="s">
        <v>71</v>
      </c>
      <c r="E28" s="18" t="s">
        <v>79</v>
      </c>
      <c r="F28" s="35">
        <v>12708</v>
      </c>
      <c r="G28" s="35">
        <v>694</v>
      </c>
      <c r="H28" s="35">
        <v>3</v>
      </c>
      <c r="I28" s="35">
        <v>0</v>
      </c>
      <c r="J28" s="35">
        <v>0</v>
      </c>
      <c r="K28" s="35">
        <v>0</v>
      </c>
      <c r="L28" s="55"/>
      <c r="M28" s="19"/>
      <c r="N28" s="60"/>
      <c r="O28" s="63"/>
    </row>
    <row r="29" spans="2:15" ht="15.75" customHeight="1" x14ac:dyDescent="0.25">
      <c r="B29" s="52"/>
      <c r="C29" s="18" t="s">
        <v>72</v>
      </c>
      <c r="D29" s="18" t="s">
        <v>73</v>
      </c>
      <c r="E29" s="18" t="s">
        <v>80</v>
      </c>
      <c r="F29" s="35">
        <v>18906</v>
      </c>
      <c r="G29" s="35">
        <v>754</v>
      </c>
      <c r="H29" s="35">
        <v>6</v>
      </c>
      <c r="I29" s="35">
        <v>0</v>
      </c>
      <c r="J29" s="35">
        <v>0</v>
      </c>
      <c r="K29" s="35">
        <v>0</v>
      </c>
      <c r="L29" s="55"/>
      <c r="M29" s="19"/>
      <c r="N29" s="60"/>
      <c r="O29" s="63"/>
    </row>
    <row r="30" spans="2:15" x14ac:dyDescent="0.25">
      <c r="B30" s="52"/>
      <c r="C30" s="18" t="s">
        <v>74</v>
      </c>
      <c r="D30" s="18" t="s">
        <v>75</v>
      </c>
      <c r="E30" s="18" t="s">
        <v>81</v>
      </c>
      <c r="F30" s="35">
        <v>2974</v>
      </c>
      <c r="G30" s="35">
        <v>150</v>
      </c>
      <c r="H30" s="35">
        <v>1</v>
      </c>
      <c r="I30" s="35">
        <v>0</v>
      </c>
      <c r="J30" s="35">
        <v>0</v>
      </c>
      <c r="K30" s="35">
        <v>0</v>
      </c>
      <c r="L30" s="55"/>
      <c r="M30" s="19"/>
      <c r="N30" s="60"/>
      <c r="O30" s="63"/>
    </row>
    <row r="31" spans="2:15" x14ac:dyDescent="0.25">
      <c r="B31" s="53"/>
      <c r="C31" s="18" t="s">
        <v>76</v>
      </c>
      <c r="D31" s="18" t="s">
        <v>77</v>
      </c>
      <c r="E31" s="18" t="s">
        <v>58</v>
      </c>
      <c r="F31" s="35">
        <v>7061</v>
      </c>
      <c r="G31" s="35">
        <v>308</v>
      </c>
      <c r="H31" s="35">
        <v>2</v>
      </c>
      <c r="I31" s="35">
        <v>1</v>
      </c>
      <c r="J31" s="35">
        <v>0</v>
      </c>
      <c r="K31" s="35">
        <v>0</v>
      </c>
      <c r="L31" s="56"/>
      <c r="M31" s="19"/>
      <c r="N31" s="61"/>
      <c r="O31" s="64"/>
    </row>
    <row r="32" spans="2:15" x14ac:dyDescent="0.25">
      <c r="B32" s="31"/>
      <c r="C32" s="10"/>
      <c r="D32" s="10"/>
      <c r="E32" s="10" t="s">
        <v>93</v>
      </c>
      <c r="F32" s="38">
        <f>SUM(F27:F31)</f>
        <v>81649</v>
      </c>
      <c r="G32" s="38">
        <f t="shared" ref="G32:K32" si="1">SUM(G27:G31)</f>
        <v>3806</v>
      </c>
      <c r="H32" s="38">
        <f t="shared" si="1"/>
        <v>25</v>
      </c>
      <c r="I32" s="38">
        <f t="shared" si="1"/>
        <v>1</v>
      </c>
      <c r="J32" s="38">
        <f t="shared" si="1"/>
        <v>0</v>
      </c>
      <c r="K32" s="38">
        <f t="shared" si="1"/>
        <v>0</v>
      </c>
      <c r="L32" s="10"/>
      <c r="M32" s="10"/>
      <c r="N32" s="39" t="s">
        <v>96</v>
      </c>
      <c r="O32" s="49">
        <f>SUM(O27:O31)</f>
        <v>0</v>
      </c>
    </row>
    <row r="33" spans="2:15" x14ac:dyDescent="0.25">
      <c r="B33" s="3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20"/>
    </row>
    <row r="34" spans="2:15" x14ac:dyDescent="0.25"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2:15" ht="30" x14ac:dyDescent="0.25">
      <c r="B35" s="25" t="s">
        <v>82</v>
      </c>
      <c r="C35" s="22" t="s">
        <v>38</v>
      </c>
      <c r="D35" s="22" t="s">
        <v>40</v>
      </c>
      <c r="E35" s="36" t="s">
        <v>44</v>
      </c>
      <c r="F35" s="22" t="s">
        <v>41</v>
      </c>
      <c r="G35" s="22" t="s">
        <v>42</v>
      </c>
      <c r="H35" s="22" t="s">
        <v>43</v>
      </c>
      <c r="I35" s="37" t="s">
        <v>90</v>
      </c>
      <c r="J35" s="37" t="s">
        <v>91</v>
      </c>
      <c r="K35" s="22" t="s">
        <v>92</v>
      </c>
      <c r="L35" s="10"/>
      <c r="M35" s="10"/>
      <c r="N35" s="10"/>
      <c r="O35" s="10"/>
    </row>
    <row r="36" spans="2:15" ht="15.75" customHeight="1" x14ac:dyDescent="0.25">
      <c r="B36" s="42" t="s">
        <v>102</v>
      </c>
      <c r="C36" s="18" t="s">
        <v>83</v>
      </c>
      <c r="D36" s="18" t="s">
        <v>84</v>
      </c>
      <c r="E36" s="18" t="s">
        <v>85</v>
      </c>
      <c r="F36" s="35">
        <v>23510</v>
      </c>
      <c r="G36" s="35">
        <v>1152</v>
      </c>
      <c r="H36" s="35">
        <v>6</v>
      </c>
      <c r="I36" s="35">
        <v>0</v>
      </c>
      <c r="J36" s="35">
        <v>0</v>
      </c>
      <c r="K36" s="35">
        <v>0</v>
      </c>
      <c r="L36" s="43"/>
      <c r="M36" s="19"/>
      <c r="N36" s="40"/>
      <c r="O36" s="41">
        <f>N36</f>
        <v>0</v>
      </c>
    </row>
    <row r="37" spans="2:15" x14ac:dyDescent="0.25">
      <c r="B37" s="31"/>
      <c r="C37" s="10"/>
      <c r="D37" s="10"/>
      <c r="E37" s="10" t="s">
        <v>93</v>
      </c>
      <c r="F37" s="38">
        <f>SUM(F36)</f>
        <v>23510</v>
      </c>
      <c r="G37" s="38">
        <f t="shared" ref="G37:K37" si="2">SUM(G36)</f>
        <v>1152</v>
      </c>
      <c r="H37" s="38">
        <f t="shared" si="2"/>
        <v>6</v>
      </c>
      <c r="I37" s="38">
        <f t="shared" si="2"/>
        <v>0</v>
      </c>
      <c r="J37" s="38">
        <f t="shared" si="2"/>
        <v>0</v>
      </c>
      <c r="K37" s="38">
        <f t="shared" si="2"/>
        <v>0</v>
      </c>
      <c r="L37" s="10"/>
      <c r="M37" s="10"/>
      <c r="N37" s="39" t="s">
        <v>97</v>
      </c>
      <c r="O37" s="49">
        <f>SUM(O36:O36)</f>
        <v>0</v>
      </c>
    </row>
    <row r="38" spans="2:15" x14ac:dyDescent="0.25">
      <c r="B38" s="3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20"/>
    </row>
    <row r="39" spans="2:15" x14ac:dyDescent="0.25"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2:15" ht="30" x14ac:dyDescent="0.25">
      <c r="B40" s="25" t="s">
        <v>86</v>
      </c>
      <c r="C40" s="22" t="s">
        <v>38</v>
      </c>
      <c r="D40" s="22" t="s">
        <v>40</v>
      </c>
      <c r="E40" s="36" t="s">
        <v>44</v>
      </c>
      <c r="F40" s="22" t="s">
        <v>41</v>
      </c>
      <c r="G40" s="22" t="s">
        <v>42</v>
      </c>
      <c r="H40" s="22" t="s">
        <v>43</v>
      </c>
      <c r="I40" s="37" t="s">
        <v>90</v>
      </c>
      <c r="J40" s="37" t="s">
        <v>91</v>
      </c>
      <c r="K40" s="22" t="s">
        <v>92</v>
      </c>
      <c r="L40" s="10"/>
      <c r="M40" s="10"/>
      <c r="N40" s="10"/>
      <c r="O40" s="10"/>
    </row>
    <row r="41" spans="2:15" ht="15.75" customHeight="1" x14ac:dyDescent="0.25">
      <c r="B41" s="42" t="s">
        <v>103</v>
      </c>
      <c r="C41" s="18" t="s">
        <v>87</v>
      </c>
      <c r="D41" s="18" t="s">
        <v>88</v>
      </c>
      <c r="E41" s="18" t="s">
        <v>89</v>
      </c>
      <c r="F41" s="35">
        <v>4495</v>
      </c>
      <c r="G41" s="35">
        <v>292</v>
      </c>
      <c r="H41" s="35">
        <v>3</v>
      </c>
      <c r="I41" s="35">
        <v>0</v>
      </c>
      <c r="J41" s="35">
        <v>0</v>
      </c>
      <c r="K41" s="35">
        <v>0</v>
      </c>
      <c r="L41" s="43"/>
      <c r="M41" s="19"/>
      <c r="N41" s="40"/>
      <c r="O41" s="41">
        <f>N41</f>
        <v>0</v>
      </c>
    </row>
    <row r="42" spans="2:15" x14ac:dyDescent="0.25">
      <c r="B42" s="31"/>
      <c r="C42" s="10"/>
      <c r="D42" s="10"/>
      <c r="E42" s="10" t="s">
        <v>93</v>
      </c>
      <c r="F42" s="38">
        <f>SUM(F41)</f>
        <v>4495</v>
      </c>
      <c r="G42" s="38">
        <f t="shared" ref="G42:K42" si="3">SUM(G41)</f>
        <v>292</v>
      </c>
      <c r="H42" s="38">
        <f t="shared" si="3"/>
        <v>3</v>
      </c>
      <c r="I42" s="38">
        <f t="shared" si="3"/>
        <v>0</v>
      </c>
      <c r="J42" s="38">
        <f t="shared" si="3"/>
        <v>0</v>
      </c>
      <c r="K42" s="38">
        <f t="shared" si="3"/>
        <v>0</v>
      </c>
      <c r="L42" s="10"/>
      <c r="M42" s="10"/>
      <c r="N42" s="39" t="s">
        <v>98</v>
      </c>
      <c r="O42" s="49">
        <f>SUM(O41:O41)</f>
        <v>0</v>
      </c>
    </row>
    <row r="43" spans="2:15" x14ac:dyDescent="0.25">
      <c r="B43" s="3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20"/>
    </row>
    <row r="44" spans="2:15" x14ac:dyDescent="0.25"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2:15" x14ac:dyDescent="0.25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2:15" x14ac:dyDescent="0.25">
      <c r="B46" s="20" t="s">
        <v>130</v>
      </c>
      <c r="C46" s="20"/>
      <c r="D46" s="20"/>
      <c r="E46" s="20"/>
      <c r="F46" s="20">
        <f t="shared" ref="F46:K46" si="4">F23+F32+F37+F42</f>
        <v>367412</v>
      </c>
      <c r="G46" s="20">
        <f t="shared" si="4"/>
        <v>19385</v>
      </c>
      <c r="H46" s="20">
        <f t="shared" si="4"/>
        <v>55</v>
      </c>
      <c r="I46" s="20">
        <f t="shared" si="4"/>
        <v>48</v>
      </c>
      <c r="J46" s="20">
        <f t="shared" si="4"/>
        <v>2</v>
      </c>
      <c r="K46" s="20">
        <f t="shared" si="4"/>
        <v>12</v>
      </c>
      <c r="L46" s="20"/>
      <c r="M46" s="20"/>
      <c r="N46" s="23" t="s">
        <v>124</v>
      </c>
      <c r="O46" s="49">
        <f>O23+O32+O37+O42</f>
        <v>0</v>
      </c>
    </row>
    <row r="47" spans="2:15" x14ac:dyDescent="0.25">
      <c r="C47" s="3"/>
      <c r="D47" s="3"/>
      <c r="E47" s="3"/>
      <c r="F47" s="3"/>
      <c r="G47" s="3"/>
      <c r="H47" s="3"/>
      <c r="I47" s="3"/>
      <c r="J47" s="3"/>
      <c r="K47" s="3"/>
      <c r="L47" s="3"/>
    </row>
    <row r="48" spans="2:15" x14ac:dyDescent="0.25"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2:15" ht="30" customHeight="1" x14ac:dyDescent="0.25">
      <c r="B49" s="29" t="s">
        <v>22</v>
      </c>
      <c r="C49" s="17" t="str">
        <f>INDEX(Delkontrakt[Beskrivelse],MATCH(B49,Delkontrakt[Rammavtale],0))</f>
        <v>Regningsarbeider</v>
      </c>
      <c r="D49" s="17"/>
      <c r="E49" s="17"/>
      <c r="F49" s="17"/>
      <c r="G49" s="17"/>
      <c r="H49" s="17"/>
      <c r="I49" s="17"/>
      <c r="J49" s="17"/>
      <c r="K49" s="17"/>
      <c r="L49" s="17"/>
      <c r="M49" s="15"/>
      <c r="N49" s="15"/>
      <c r="O49" s="15"/>
    </row>
    <row r="50" spans="2:15" x14ac:dyDescent="0.25">
      <c r="B50" s="25" t="s">
        <v>104</v>
      </c>
      <c r="C50" s="22"/>
      <c r="D50" s="22"/>
      <c r="E50" s="10"/>
      <c r="F50" s="10"/>
      <c r="G50" s="10"/>
      <c r="H50" s="10"/>
      <c r="I50" s="10"/>
      <c r="J50" s="10"/>
      <c r="K50" s="22" t="s">
        <v>111</v>
      </c>
      <c r="L50" s="22" t="s">
        <v>123</v>
      </c>
      <c r="M50" s="10"/>
      <c r="N50" s="10"/>
      <c r="O50" s="10"/>
    </row>
    <row r="51" spans="2:15" ht="45" x14ac:dyDescent="0.25">
      <c r="B51" s="30" t="s">
        <v>107</v>
      </c>
      <c r="C51" s="18" t="s">
        <v>136</v>
      </c>
      <c r="D51" s="47"/>
      <c r="E51" s="43"/>
      <c r="F51" s="43"/>
      <c r="G51" s="43"/>
      <c r="H51" s="43"/>
      <c r="I51" s="43"/>
      <c r="J51" s="43"/>
      <c r="K51" s="35">
        <v>720</v>
      </c>
      <c r="L51" s="44" t="s">
        <v>112</v>
      </c>
      <c r="M51" s="19"/>
      <c r="N51" s="19"/>
      <c r="O51" s="45">
        <f>K51*N51</f>
        <v>0</v>
      </c>
    </row>
    <row r="52" spans="2:15" x14ac:dyDescent="0.25">
      <c r="B52" s="30" t="s">
        <v>108</v>
      </c>
      <c r="C52" s="18" t="s">
        <v>105</v>
      </c>
      <c r="D52" s="47"/>
      <c r="E52" s="43"/>
      <c r="F52" s="43"/>
      <c r="G52" s="43"/>
      <c r="H52" s="43"/>
      <c r="I52" s="43"/>
      <c r="J52" s="43"/>
      <c r="K52" s="35">
        <v>140</v>
      </c>
      <c r="L52" s="44" t="s">
        <v>112</v>
      </c>
      <c r="M52" s="19"/>
      <c r="N52" s="19"/>
      <c r="O52" s="45">
        <f t="shared" ref="O52" si="5">K52*N52</f>
        <v>0</v>
      </c>
    </row>
    <row r="53" spans="2:15" ht="33" customHeight="1" x14ac:dyDescent="0.25">
      <c r="B53" s="30" t="s">
        <v>109</v>
      </c>
      <c r="C53" s="18" t="s">
        <v>135</v>
      </c>
      <c r="D53" s="47"/>
      <c r="E53" s="43"/>
      <c r="F53" s="43"/>
      <c r="G53" s="43"/>
      <c r="H53" s="43"/>
      <c r="I53" s="43"/>
      <c r="J53" s="43"/>
      <c r="K53" s="35">
        <v>35</v>
      </c>
      <c r="L53" s="44" t="s">
        <v>112</v>
      </c>
      <c r="M53" s="19"/>
      <c r="N53" s="19"/>
      <c r="O53" s="45">
        <f>K53*N53</f>
        <v>0</v>
      </c>
    </row>
    <row r="54" spans="2:15" ht="15.75" customHeight="1" x14ac:dyDescent="0.25">
      <c r="B54" s="30" t="s">
        <v>110</v>
      </c>
      <c r="C54" s="18" t="s">
        <v>106</v>
      </c>
      <c r="D54" s="47"/>
      <c r="E54" s="43"/>
      <c r="F54" s="43"/>
      <c r="G54" s="43"/>
      <c r="H54" s="43"/>
      <c r="I54" s="43"/>
      <c r="J54" s="43"/>
      <c r="K54" s="35">
        <v>400000</v>
      </c>
      <c r="L54" s="44" t="s">
        <v>113</v>
      </c>
      <c r="M54" s="19"/>
      <c r="N54" s="46"/>
      <c r="O54" s="45">
        <f>(K54*N54)+K54</f>
        <v>400000</v>
      </c>
    </row>
    <row r="55" spans="2:15" x14ac:dyDescent="0.25">
      <c r="B55" s="3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23" t="s">
        <v>114</v>
      </c>
      <c r="O55" s="49">
        <f>SUM(O51:O54)</f>
        <v>400000</v>
      </c>
    </row>
    <row r="56" spans="2:15" x14ac:dyDescent="0.25">
      <c r="B56" s="3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20"/>
    </row>
    <row r="57" spans="2:15" x14ac:dyDescent="0.25"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2:15" x14ac:dyDescent="0.25">
      <c r="B58" s="25" t="s">
        <v>115</v>
      </c>
      <c r="C58" s="22"/>
      <c r="D58" s="22"/>
      <c r="E58" s="10"/>
      <c r="F58" s="10"/>
      <c r="G58" s="10"/>
      <c r="H58" s="10"/>
      <c r="I58" s="10"/>
      <c r="J58" s="10"/>
      <c r="K58" s="22" t="s">
        <v>111</v>
      </c>
      <c r="L58" s="22" t="s">
        <v>123</v>
      </c>
      <c r="M58" s="10"/>
      <c r="N58" s="10"/>
      <c r="O58" s="10"/>
    </row>
    <row r="59" spans="2:15" ht="45" x14ac:dyDescent="0.25">
      <c r="B59" s="30" t="s">
        <v>117</v>
      </c>
      <c r="C59" s="18" t="s">
        <v>136</v>
      </c>
      <c r="D59" s="47"/>
      <c r="E59" s="43"/>
      <c r="F59" s="43"/>
      <c r="G59" s="43"/>
      <c r="H59" s="43"/>
      <c r="I59" s="43"/>
      <c r="J59" s="43"/>
      <c r="K59" s="35">
        <v>180</v>
      </c>
      <c r="L59" s="44" t="s">
        <v>112</v>
      </c>
      <c r="M59" s="19"/>
      <c r="N59" s="19"/>
      <c r="O59" s="45">
        <f>K59*N59</f>
        <v>0</v>
      </c>
    </row>
    <row r="60" spans="2:15" x14ac:dyDescent="0.25">
      <c r="B60" s="30" t="s">
        <v>118</v>
      </c>
      <c r="C60" s="18" t="s">
        <v>105</v>
      </c>
      <c r="D60" s="47"/>
      <c r="E60" s="43"/>
      <c r="F60" s="43"/>
      <c r="G60" s="43"/>
      <c r="H60" s="43"/>
      <c r="I60" s="43"/>
      <c r="J60" s="43"/>
      <c r="K60" s="35">
        <v>35</v>
      </c>
      <c r="L60" s="44" t="s">
        <v>112</v>
      </c>
      <c r="M60" s="19"/>
      <c r="N60" s="19"/>
      <c r="O60" s="45">
        <f t="shared" ref="O60:O61" si="6">K60*N60</f>
        <v>0</v>
      </c>
    </row>
    <row r="61" spans="2:15" ht="33" customHeight="1" x14ac:dyDescent="0.25">
      <c r="B61" s="30" t="s">
        <v>119</v>
      </c>
      <c r="C61" s="18" t="s">
        <v>135</v>
      </c>
      <c r="D61" s="47"/>
      <c r="E61" s="43"/>
      <c r="F61" s="43"/>
      <c r="G61" s="43"/>
      <c r="H61" s="43"/>
      <c r="I61" s="43"/>
      <c r="J61" s="43"/>
      <c r="K61" s="35">
        <v>18</v>
      </c>
      <c r="L61" s="44" t="s">
        <v>112</v>
      </c>
      <c r="M61" s="19"/>
      <c r="N61" s="19"/>
      <c r="O61" s="45">
        <f t="shared" si="6"/>
        <v>0</v>
      </c>
    </row>
    <row r="62" spans="2:15" x14ac:dyDescent="0.25">
      <c r="B62" s="30" t="s">
        <v>120</v>
      </c>
      <c r="C62" s="18" t="s">
        <v>116</v>
      </c>
      <c r="D62" s="47"/>
      <c r="E62" s="43"/>
      <c r="F62" s="43"/>
      <c r="G62" s="43"/>
      <c r="H62" s="43"/>
      <c r="I62" s="43"/>
      <c r="J62" s="43"/>
      <c r="K62" s="35">
        <v>90000</v>
      </c>
      <c r="L62" s="44" t="s">
        <v>113</v>
      </c>
      <c r="M62" s="19"/>
      <c r="N62" s="48"/>
      <c r="O62" s="45">
        <f>(K62*N62)+K62</f>
        <v>90000</v>
      </c>
    </row>
    <row r="63" spans="2:15" x14ac:dyDescent="0.25">
      <c r="B63" s="31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23" t="s">
        <v>121</v>
      </c>
      <c r="O63" s="49">
        <f>SUM(O59:O62)</f>
        <v>90000</v>
      </c>
    </row>
    <row r="64" spans="2:15" x14ac:dyDescent="0.25">
      <c r="B64" s="31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20"/>
    </row>
    <row r="65" spans="2:15" x14ac:dyDescent="0.25"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2:15" x14ac:dyDescent="0.25">
      <c r="B66" s="25" t="s">
        <v>122</v>
      </c>
      <c r="C66" s="22"/>
      <c r="D66" s="22"/>
      <c r="E66" s="10"/>
      <c r="F66" s="10"/>
      <c r="G66" s="10"/>
      <c r="H66" s="10"/>
      <c r="I66" s="10"/>
      <c r="J66" s="10"/>
      <c r="K66" s="22" t="s">
        <v>111</v>
      </c>
      <c r="L66" s="22" t="s">
        <v>123</v>
      </c>
      <c r="M66" s="10"/>
      <c r="N66" s="10"/>
      <c r="O66" s="10"/>
    </row>
    <row r="67" spans="2:15" ht="45" x14ac:dyDescent="0.25">
      <c r="B67" s="30" t="s">
        <v>125</v>
      </c>
      <c r="C67" s="18" t="s">
        <v>136</v>
      </c>
      <c r="D67" s="47"/>
      <c r="E67" s="43"/>
      <c r="F67" s="43"/>
      <c r="G67" s="43"/>
      <c r="H67" s="43"/>
      <c r="I67" s="43"/>
      <c r="J67" s="43"/>
      <c r="K67" s="35">
        <v>90</v>
      </c>
      <c r="L67" s="44" t="s">
        <v>112</v>
      </c>
      <c r="M67" s="19"/>
      <c r="N67" s="19"/>
      <c r="O67" s="45">
        <f>K67*N67</f>
        <v>0</v>
      </c>
    </row>
    <row r="68" spans="2:15" x14ac:dyDescent="0.25">
      <c r="B68" s="30" t="s">
        <v>126</v>
      </c>
      <c r="C68" s="18" t="s">
        <v>105</v>
      </c>
      <c r="D68" s="47"/>
      <c r="E68" s="43"/>
      <c r="F68" s="43"/>
      <c r="G68" s="43"/>
      <c r="H68" s="43"/>
      <c r="I68" s="43"/>
      <c r="J68" s="43"/>
      <c r="K68" s="35">
        <v>18</v>
      </c>
      <c r="L68" s="44" t="s">
        <v>112</v>
      </c>
      <c r="M68" s="19"/>
      <c r="N68" s="19"/>
      <c r="O68" s="45">
        <f t="shared" ref="O68:O69" si="7">K68*N68</f>
        <v>0</v>
      </c>
    </row>
    <row r="69" spans="2:15" ht="33" customHeight="1" x14ac:dyDescent="0.25">
      <c r="B69" s="30" t="s">
        <v>127</v>
      </c>
      <c r="C69" s="18" t="s">
        <v>135</v>
      </c>
      <c r="D69" s="47"/>
      <c r="E69" s="43"/>
      <c r="F69" s="43"/>
      <c r="G69" s="43"/>
      <c r="H69" s="43"/>
      <c r="I69" s="43"/>
      <c r="J69" s="43"/>
      <c r="K69" s="35">
        <v>18</v>
      </c>
      <c r="L69" s="44" t="s">
        <v>112</v>
      </c>
      <c r="M69" s="19"/>
      <c r="N69" s="19"/>
      <c r="O69" s="45">
        <f t="shared" si="7"/>
        <v>0</v>
      </c>
    </row>
    <row r="70" spans="2:15" x14ac:dyDescent="0.25">
      <c r="B70" s="30" t="s">
        <v>128</v>
      </c>
      <c r="C70" s="18" t="s">
        <v>116</v>
      </c>
      <c r="D70" s="47"/>
      <c r="E70" s="43"/>
      <c r="F70" s="43"/>
      <c r="G70" s="43"/>
      <c r="H70" s="43"/>
      <c r="I70" s="43"/>
      <c r="J70" s="43"/>
      <c r="K70" s="35">
        <v>20000</v>
      </c>
      <c r="L70" s="44" t="s">
        <v>113</v>
      </c>
      <c r="M70" s="19"/>
      <c r="N70" s="48"/>
      <c r="O70" s="45">
        <f>(K70*N70)+K70</f>
        <v>20000</v>
      </c>
    </row>
    <row r="71" spans="2:15" x14ac:dyDescent="0.25">
      <c r="B71" s="31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23" t="s">
        <v>121</v>
      </c>
      <c r="O71" s="49">
        <f>SUM(O67:O70)</f>
        <v>20000</v>
      </c>
    </row>
    <row r="72" spans="2:15" x14ac:dyDescent="0.25">
      <c r="B72" s="31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20"/>
    </row>
    <row r="74" spans="2:15" x14ac:dyDescent="0.25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2:15" x14ac:dyDescent="0.25">
      <c r="B75" s="20" t="s">
        <v>131</v>
      </c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3" t="s">
        <v>124</v>
      </c>
      <c r="O75" s="49">
        <f>O55+O63+O71</f>
        <v>510000</v>
      </c>
    </row>
    <row r="77" spans="2:15" x14ac:dyDescent="0.25">
      <c r="B77" s="20" t="s">
        <v>132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49">
        <f>O75+O46</f>
        <v>510000</v>
      </c>
    </row>
  </sheetData>
  <mergeCells count="10">
    <mergeCell ref="M3:N3"/>
    <mergeCell ref="N8:N22"/>
    <mergeCell ref="O8:O22"/>
    <mergeCell ref="N27:N31"/>
    <mergeCell ref="O27:O31"/>
    <mergeCell ref="B8:B22"/>
    <mergeCell ref="B27:B31"/>
    <mergeCell ref="L8:L22"/>
    <mergeCell ref="L27:L31"/>
    <mergeCell ref="F5:K5"/>
  </mergeCells>
  <phoneticPr fontId="12" type="noConversion"/>
  <dataValidations count="1">
    <dataValidation type="list" allowBlank="1" showInputMessage="1" showErrorMessage="1" sqref="M40:O40 M35:O35 M7:O7 M26:O26 M50:O50 M58:O58 M66:O66" xr:uid="{3ABD7D69-3185-4E40-A7C5-5DF92FB05F4E}">
      <formula1>#REF!</formula1>
    </dataValidation>
  </dataValidations>
  <pageMargins left="0.74803149606299213" right="0.74803149606299213" top="0.6692913385826772" bottom="0.74803149606299213" header="0.51181102362204722" footer="0.51181102362204722"/>
  <pageSetup paperSize="9" scale="66" fitToHeight="0" orientation="landscape" r:id="rId1"/>
  <headerFooter differentFirst="1" alignWithMargins="0">
    <oddHeader>&amp;C&amp;"Calibri,Normal"&amp;10&amp;A&amp;R&amp;"Calibri,Normal"Versjon 20.09.16</oddHeader>
    <oddFooter xml:space="preserve">&amp;L&amp;"Calibri,Normal"&amp;F     </oddFooter>
    <firstHeader>&amp;C&amp;A</firstHeader>
    <firstFooter xml:space="preserve">&amp;L&amp;F    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136BF6C2B5C428F0E2A3113CBE04D" ma:contentTypeVersion="23" ma:contentTypeDescription="Opprett et nytt dokument." ma:contentTypeScope="" ma:versionID="65eeac8ede27a7cdc53d1ac6eac385e0">
  <xsd:schema xmlns:xsd="http://www.w3.org/2001/XMLSchema" xmlns:xs="http://www.w3.org/2001/XMLSchema" xmlns:p="http://schemas.microsoft.com/office/2006/metadata/properties" xmlns:ns2="ceb63489-f63f-49bb-80d7-9200be2bf1cf" xmlns:ns3="http://schemas.microsoft.com/sharepoint/v3/fields" targetNamespace="http://schemas.microsoft.com/office/2006/metadata/properties" ma:root="true" ma:fieldsID="58b42a4f49e7b3b8edffab396479cb87" ns2:_="" ns3:_="">
    <xsd:import namespace="ceb63489-f63f-49bb-80d7-9200be2bf1cf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ktiv" minOccurs="0"/>
                <xsd:element ref="ns2:Prosesstype" minOccurs="0"/>
                <xsd:element ref="ns2:Prosess" minOccurs="0"/>
                <xsd:element ref="ns2:Tilordnet" minOccurs="0"/>
                <xsd:element ref="ns3:_Status" minOccurs="0"/>
                <xsd:element ref="ns3:_Version" minOccurs="0"/>
                <xsd:element ref="ns2:Gyldig_x0020_fra" minOccurs="0"/>
                <xsd:element ref="ns2:Dokumenttype" minOccurs="0"/>
                <xsd:element ref="ns2:Prosessansvarlig" minOccurs="0"/>
                <xsd:element ref="ns2:Kategori" minOccurs="0"/>
                <xsd:element ref="ns2:Region" minOccurs="0"/>
                <xsd:element ref="ns2:Delproses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63489-f63f-49bb-80d7-9200be2bf1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ktiv" ma:index="10" nillable="true" ma:displayName="Aktiv" ma:format="Dropdown" ma:internalName="Aktiv">
      <xsd:simpleType>
        <xsd:restriction base="dms:Choice">
          <xsd:enumeration value="Ja"/>
          <xsd:enumeration value="Nei"/>
        </xsd:restriction>
      </xsd:simpleType>
    </xsd:element>
    <xsd:element name="Prosesstype" ma:index="11" nillable="true" ma:displayName="Hovedprosess" ma:format="Dropdown" ma:internalName="Prosesstype">
      <xsd:simpleType>
        <xsd:restriction base="dms:Choice">
          <xsd:enumeration value="Gjennomføre anskaffelse"/>
          <xsd:enumeration value="Følg opp avtale, leverandør og marked"/>
          <xsd:enumeration value="Etabler og vedlikehold kategoribasert anskaffelsesplan"/>
        </xsd:restriction>
      </xsd:simpleType>
    </xsd:element>
    <xsd:element name="Prosess" ma:index="12" nillable="true" ma:displayName="Prosess" ma:format="Dropdown" ma:internalName="Prosess">
      <xsd:simpleType>
        <xsd:restriction base="dms:Choice">
          <xsd:enumeration value="Planlegg og risikovurder anskaffelse"/>
          <xsd:enumeration value="Utarbeid konkurransegrunnlag og innhent tilbud"/>
          <xsd:enumeration value="Vurder innkommende tilbud"/>
          <xsd:enumeration value="Følg opp avtale"/>
          <xsd:enumeration value="Implementer avtale"/>
          <xsd:enumeration value="Etabler grunnlag for årlig kategoribasert anskaffelsesplan"/>
          <xsd:enumeration value="Ferdigstill årlig kategoribasert anskaffelsesplan"/>
          <xsd:enumeration value="Innhent godkjenning for planlagt anskaffelse"/>
          <xsd:enumeration value="Ferdigstill evaluering og meddel valg av leverandør"/>
          <xsd:enumeration value="Signer avtale og klargjør for implementering"/>
          <xsd:enumeration value="Oppdater og revider årlig kategoribasert anskaffelsesplan"/>
        </xsd:restriction>
      </xsd:simpleType>
    </xsd:element>
    <xsd:element name="Tilordnet" ma:index="13" nillable="true" ma:displayName="Tilordnet" ma:description="Prosesseier" ma:format="Dropdown" ma:list="UserInfo" ma:SharePointGroup="0" ma:internalName="Tilordne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yldig_x0020_fra" ma:index="18" nillable="true" ma:displayName="Godkjent dato" ma:format="DateOnly" ma:internalName="Gyldig_x0020_fra">
      <xsd:simpleType>
        <xsd:restriction base="dms:DateTime"/>
      </xsd:simpleType>
    </xsd:element>
    <xsd:element name="Dokumenttype" ma:index="21" nillable="true" ma:displayName="Dokumenttype" ma:format="Dropdown" ma:internalName="Dokumenttype">
      <xsd:simpleType>
        <xsd:restriction base="dms:Choice">
          <xsd:enumeration value="Mal"/>
          <xsd:enumeration value="Presentasjon"/>
          <xsd:enumeration value="Bruksanvisning"/>
          <xsd:enumeration value="Sjekkliste"/>
          <xsd:enumeration value="Rutine/retningslinjer"/>
          <xsd:enumeration value="Instruks"/>
          <xsd:enumeration value="Vedtekter"/>
          <xsd:enumeration value="Politikk (policy)"/>
          <xsd:enumeration value="Strategi"/>
          <xsd:enumeration value="Arbeidsbeskrivelse"/>
          <xsd:enumeration value="Håndbok"/>
          <xsd:enumeration value="Kontaktliste"/>
        </xsd:restriction>
      </xsd:simpleType>
    </xsd:element>
    <xsd:element name="Prosessansvarlig" ma:index="23" nillable="true" ma:displayName="Prosessansvarlig" ma:format="Dropdown" ma:list="UserInfo" ma:SharePointGroup="0" ma:internalName="Prosessansvarl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ategori" ma:index="24" nillable="true" ma:displayName="Kategori" ma:format="Dropdown" ma:internalName="Kategori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ygg, prosjekt"/>
                    <xsd:enumeration value="Bygg og eiendomsdrift"/>
                    <xsd:enumeration value="IKT"/>
                    <xsd:enumeration value="HR"/>
                    <xsd:enumeration value="Administrasjon"/>
                    <xsd:enumeration value="Medisinsk grunnutstyr"/>
                    <xsd:enumeration value="Behandlingshjelpemidler"/>
                    <xsd:enumeration value="Prehospitalt"/>
                    <xsd:enumeration value="Medisinsk teknisk utstyr"/>
                    <xsd:enumeration value="Medisinske forbruksvarer"/>
                    <xsd:enumeration value="Laboratorieprodukter og -utstyr"/>
                    <xsd:enumeration value="Kirurgiske produkter"/>
                    <xsd:enumeration value="Legemidler"/>
                    <xsd:enumeration value="Eksterne og interne helsetjenester"/>
                    <xsd:enumeration value="Pasientreiser"/>
                  </xsd:restriction>
                </xsd:simpleType>
              </xsd:element>
            </xsd:sequence>
          </xsd:extension>
        </xsd:complexContent>
      </xsd:complexType>
    </xsd:element>
    <xsd:element name="Region" ma:index="25" nillable="true" ma:displayName="Region" ma:format="Dropdown" ma:internalName="Reg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lse Nord RHF"/>
                    <xsd:enumeration value="Helse Midt-Norge RHF"/>
                    <xsd:enumeration value="Helse Sør-Øst RHF"/>
                    <xsd:enumeration value="Helse Vest RHF"/>
                    <xsd:enumeration value="Felles"/>
                    <xsd:enumeration value="Nasjonale tjenester"/>
                  </xsd:restriction>
                </xsd:simpleType>
              </xsd:element>
            </xsd:sequence>
          </xsd:extension>
        </xsd:complexContent>
      </xsd:complexType>
    </xsd:element>
    <xsd:element name="Delprosess" ma:index="26" nillable="true" ma:displayName="Delprosess" ma:format="Dropdown" ma:internalName="Delprosess">
      <xsd:simpleType>
        <xsd:restriction base="dms:Choice">
          <xsd:enumeration value="Utarbeid konkurransegrunnlag med prekvalifisering"/>
          <xsd:enumeration value="Utarbeid konkurransegrunnlag uten prekvalifisering"/>
          <xsd:enumeration value="Innhent tilbud uten prekvalifisering"/>
          <xsd:enumeration value="Innhent tilbud med prekvalifisering"/>
          <xsd:enumeration value="Håndter klage og avvikende forhold"/>
          <xsd:enumeration value="Følg opp endring"/>
          <xsd:enumeration value="Følg opp avvik"/>
          <xsd:enumeration value="Forvalt avtale"/>
        </xsd:restriction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4" nillable="true" ma:displayName="Status" ma:default="Ikke startet" ma:internalName="_Status">
      <xsd:simpleType>
        <xsd:union memberTypes="dms:Text">
          <xsd:simpleType>
            <xsd:restriction base="dms:Choice">
              <xsd:enumeration value="Ikke startet"/>
              <xsd:enumeration value="Kladd"/>
              <xsd:enumeration value="Kontrollert"/>
              <xsd:enumeration value="Planlagt"/>
              <xsd:enumeration value="Publisert"/>
              <xsd:enumeration value="Endelig"/>
              <xsd:enumeration value="Utløpt"/>
            </xsd:restriction>
          </xsd:simpleType>
        </xsd:union>
      </xsd:simpleType>
    </xsd:element>
    <xsd:element name="_Version" ma:index="17" nillable="true" ma:displayName="Versjon" ma:internalName="_Vers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 ma:index="16" ma:displayName="Kommentarer"/>
        <xsd:element name="keywords" minOccurs="0" maxOccurs="1" type="xsd:string" ma:index="15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Aktiv xmlns="ceb63489-f63f-49bb-80d7-9200be2bf1cf">Ja</Aktiv>
    <_Status xmlns="http://schemas.microsoft.com/sharepoint/v3/fields">Ikke startet</_Status>
    <Tilordnet xmlns="ceb63489-f63f-49bb-80d7-9200be2bf1cf">
      <UserInfo>
        <DisplayName>Lars Johan Frøyland</DisplayName>
        <AccountId>321</AccountId>
        <AccountType/>
      </UserInfo>
    </Tilordnet>
    <Dokumenttype xmlns="ceb63489-f63f-49bb-80d7-9200be2bf1cf">Mal</Dokumenttype>
    <Gyldig_x0020_fra xmlns="ceb63489-f63f-49bb-80d7-9200be2bf1cf">2020-10-31T23:00:00+00:00</Gyldig_x0020_fra>
    <Prosess xmlns="ceb63489-f63f-49bb-80d7-9200be2bf1cf">Utarbeid konkurransegrunnlag og innhent tilbud</Prosess>
    <Prosesstype xmlns="ceb63489-f63f-49bb-80d7-9200be2bf1cf">Gjennomføre anskaffelse</Prosesstype>
    <Delprosess xmlns="ceb63489-f63f-49bb-80d7-9200be2bf1cf" xsi:nil="true"/>
    <Prosessansvarlig xmlns="ceb63489-f63f-49bb-80d7-9200be2bf1cf">
      <UserInfo>
        <DisplayName/>
        <AccountId xsi:nil="true"/>
        <AccountType/>
      </UserInfo>
    </Prosessansvarlig>
    <Region xmlns="ceb63489-f63f-49bb-80d7-9200be2bf1cf">
      <Value>Felles</Value>
    </Region>
    <Kategori xmlns="ceb63489-f63f-49bb-80d7-9200be2bf1cf" xsi:nil="true"/>
  </documentManagement>
</p:properties>
</file>

<file path=customXml/itemProps1.xml><?xml version="1.0" encoding="utf-8"?>
<ds:datastoreItem xmlns:ds="http://schemas.openxmlformats.org/officeDocument/2006/customXml" ds:itemID="{C0448B82-1427-42DE-9D0E-2AF444FF4B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b63489-f63f-49bb-80d7-9200be2bf1cf"/>
    <ds:schemaRef ds:uri="http://schemas.microsoft.com/sharepoint/v3/field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A2A5AC-F5FE-4A48-9E03-3BE77F6FE1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92D205-0B3F-485B-9103-C5B2101F190D}">
  <ds:schemaRefs>
    <ds:schemaRef ds:uri="http://schemas.microsoft.com/sharepoint/v3/field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ceb63489-f63f-49bb-80d7-9200be2bf1cf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6</vt:i4>
      </vt:variant>
    </vt:vector>
  </HeadingPairs>
  <TitlesOfParts>
    <vt:vector size="10" baseType="lpstr">
      <vt:lpstr>Forside</vt:lpstr>
      <vt:lpstr>Veiledning</vt:lpstr>
      <vt:lpstr>Omfang</vt:lpstr>
      <vt:lpstr>Prisskjema</vt:lpstr>
      <vt:lpstr>Delkontrakt_1</vt:lpstr>
      <vt:lpstr>Delkontrakt_2</vt:lpstr>
      <vt:lpstr>Forside!Utskriftsområde</vt:lpstr>
      <vt:lpstr>Omfang!Utskriftsområde</vt:lpstr>
      <vt:lpstr>Veiledning!Utskriftsområde</vt:lpstr>
      <vt:lpstr>Prisskjema!Utskriftstitler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Margrethe Os</dc:creator>
  <cp:lastModifiedBy>Lasse Kenneth Andersen</cp:lastModifiedBy>
  <dcterms:created xsi:type="dcterms:W3CDTF">2020-09-30T13:16:59Z</dcterms:created>
  <dcterms:modified xsi:type="dcterms:W3CDTF">2021-11-05T12:47:47Z</dcterms:modified>
  <cp:contentStatus>Publisert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0x01010062E136BF6C2B5C428F0E2A3113CBE04D</vt:lpwstr>
  </property>
</Properties>
</file>