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nnkjopssida.helse-vest-innkjop.no/sites/prosjekter/1310/Dokumenter 1310/2_Konkurransegrunlag/"/>
    </mc:Choice>
  </mc:AlternateContent>
  <bookViews>
    <workbookView xWindow="0" yWindow="0" windowWidth="28800" windowHeight="14100"/>
  </bookViews>
  <sheets>
    <sheet name="Forside" sheetId="2" r:id="rId1"/>
    <sheet name="Oversikt Pr. gr. 1 HFD HF" sheetId="3" r:id="rId2"/>
    <sheet name="Oversikt Pr. gr. 2 HFO HF" sheetId="4" r:id="rId3"/>
    <sheet name="Oversikt Pr. gr. 3 HST HF" sheetId="5" r:id="rId4"/>
    <sheet name="Oversikt Prod. gr. 4 HBE HF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" i="6" l="1"/>
  <c r="C59" i="6"/>
  <c r="C58" i="6"/>
  <c r="D58" i="6" s="1"/>
  <c r="C15" i="6"/>
  <c r="C5" i="6"/>
  <c r="C2" i="6" l="1"/>
  <c r="C2" i="5" l="1"/>
  <c r="C70" i="4" l="1"/>
  <c r="C40" i="4"/>
  <c r="C2" i="4"/>
  <c r="C2" i="3" l="1"/>
</calcChain>
</file>

<file path=xl/sharedStrings.xml><?xml version="1.0" encoding="utf-8"?>
<sst xmlns="http://schemas.openxmlformats.org/spreadsheetml/2006/main" count="1225" uniqueCount="498">
  <si>
    <t>Instrument-uavhengige interne kvalitetskontrollmaterialer (IK) til medisinske laboratorier for levering til Helse Vest RHF</t>
  </si>
  <si>
    <t xml:space="preserve">Bilag 2 - Vedlegg 2.1 </t>
  </si>
  <si>
    <t>Klinisk kjemi, Protein analyser</t>
  </si>
  <si>
    <t>Helse Førde HF</t>
  </si>
  <si>
    <t>Kommentar</t>
  </si>
  <si>
    <t>Forklaring av symboler:</t>
  </si>
  <si>
    <t>×</t>
  </si>
  <si>
    <t>Multikontroll klinisk kjemi</t>
  </si>
  <si>
    <t>1.</t>
  </si>
  <si>
    <t>S-ALAT</t>
  </si>
  <si>
    <t>z</t>
  </si>
  <si>
    <t>Multikontroll immunoassay</t>
  </si>
  <si>
    <t>2.</t>
  </si>
  <si>
    <t>s-Albumin</t>
  </si>
  <si>
    <t>u</t>
  </si>
  <si>
    <t>Multikontroll urin analyse</t>
  </si>
  <si>
    <t>3.</t>
  </si>
  <si>
    <t>s-ALP</t>
  </si>
  <si>
    <t>annen</t>
  </si>
  <si>
    <t>4.</t>
  </si>
  <si>
    <t>S-Amylase</t>
  </si>
  <si>
    <t>5.</t>
  </si>
  <si>
    <t>s-ASAT</t>
  </si>
  <si>
    <t>6.</t>
  </si>
  <si>
    <t xml:space="preserve">S-Bilirubin </t>
  </si>
  <si>
    <t>1. dersom spesifikk kontroll
2. til pediatriske bestemmelser</t>
  </si>
  <si>
    <t>7.</t>
  </si>
  <si>
    <t>8.</t>
  </si>
  <si>
    <t>S-Fosfat</t>
  </si>
  <si>
    <t>9.</t>
  </si>
  <si>
    <t xml:space="preserve">S-Glukose </t>
  </si>
  <si>
    <t>10.</t>
  </si>
  <si>
    <t>S-GT</t>
  </si>
  <si>
    <t>11.</t>
  </si>
  <si>
    <t>s-HDL kolesterol</t>
  </si>
  <si>
    <t>12.</t>
  </si>
  <si>
    <t xml:space="preserve">s- Jern </t>
  </si>
  <si>
    <t>13.</t>
  </si>
  <si>
    <t xml:space="preserve">S-Kalium </t>
  </si>
  <si>
    <t>14.</t>
  </si>
  <si>
    <t>s-Kalsium</t>
  </si>
  <si>
    <t>15.</t>
  </si>
  <si>
    <t>S-Karbamid</t>
  </si>
  <si>
    <t>16.</t>
  </si>
  <si>
    <t xml:space="preserve">S-Klorid </t>
  </si>
  <si>
    <t>17.</t>
  </si>
  <si>
    <t>S-Kolesterol</t>
  </si>
  <si>
    <t>18.</t>
  </si>
  <si>
    <t xml:space="preserve">S-Kreatinin </t>
  </si>
  <si>
    <t>19.</t>
  </si>
  <si>
    <t xml:space="preserve">S-CK </t>
  </si>
  <si>
    <t>20.</t>
  </si>
  <si>
    <t xml:space="preserve">S-LD </t>
  </si>
  <si>
    <t>21.</t>
  </si>
  <si>
    <t>S-LDL</t>
  </si>
  <si>
    <t>22.</t>
  </si>
  <si>
    <t xml:space="preserve">s-Magnesium </t>
  </si>
  <si>
    <t>23.</t>
  </si>
  <si>
    <t xml:space="preserve">s-Natrium </t>
  </si>
  <si>
    <t>24.</t>
  </si>
  <si>
    <t>S-Urat</t>
  </si>
  <si>
    <t>25.</t>
  </si>
  <si>
    <t>S-Bil konjugert</t>
  </si>
  <si>
    <t>26.</t>
  </si>
  <si>
    <t xml:space="preserve">S-Protein </t>
  </si>
  <si>
    <t>27.</t>
  </si>
  <si>
    <t>s-Triglyserid</t>
  </si>
  <si>
    <t>28.</t>
  </si>
  <si>
    <t xml:space="preserve">S-Transferrin </t>
  </si>
  <si>
    <t>29.</t>
  </si>
  <si>
    <t xml:space="preserve">S-Tranfer.resep </t>
  </si>
  <si>
    <t>30.</t>
  </si>
  <si>
    <t xml:space="preserve">s-CRP </t>
  </si>
  <si>
    <t>1. i tillegg til vanlige nivåer (se linjen nedenfor analytt nr. 31), kjøpes det pr. år 300 ml som spesifikk kontroll med høyt nivå.</t>
  </si>
  <si>
    <t>31.</t>
  </si>
  <si>
    <t>32.</t>
  </si>
  <si>
    <t xml:space="preserve">s-Osmolalitet  </t>
  </si>
  <si>
    <t>33.</t>
  </si>
  <si>
    <t>dersom spesifikk kontroll</t>
  </si>
  <si>
    <t>34.</t>
  </si>
  <si>
    <t>S-IgA</t>
  </si>
  <si>
    <t>35.</t>
  </si>
  <si>
    <t>S-IgM</t>
  </si>
  <si>
    <t>36.</t>
  </si>
  <si>
    <t>S-IgG</t>
  </si>
  <si>
    <t>Opsjon</t>
  </si>
  <si>
    <t>Medikamenter</t>
  </si>
  <si>
    <t>37.</t>
  </si>
  <si>
    <t>s-Paracetamol</t>
  </si>
  <si>
    <t>38.</t>
  </si>
  <si>
    <t xml:space="preserve">S-Litium </t>
  </si>
  <si>
    <t>39.</t>
  </si>
  <si>
    <t>S-Gentamicin</t>
  </si>
  <si>
    <t>40.</t>
  </si>
  <si>
    <t>s-fenytoin</t>
  </si>
  <si>
    <t>41.</t>
  </si>
  <si>
    <t>S-Digoxin</t>
  </si>
  <si>
    <t>42.</t>
  </si>
  <si>
    <t>S-Etanol</t>
  </si>
  <si>
    <t>43.</t>
  </si>
  <si>
    <t>s-Vancomysin</t>
  </si>
  <si>
    <t>x</t>
  </si>
  <si>
    <t>Immunoassay, Hormoner, Tumormarkører</t>
  </si>
  <si>
    <t>44.</t>
  </si>
  <si>
    <t>s-PSA</t>
  </si>
  <si>
    <t>45.</t>
  </si>
  <si>
    <t>S-NT proBNP</t>
  </si>
  <si>
    <t>46.</t>
  </si>
  <si>
    <t>S-Folat</t>
  </si>
  <si>
    <t>47.</t>
  </si>
  <si>
    <t>S/P-Troponin I</t>
  </si>
  <si>
    <t>48.</t>
  </si>
  <si>
    <t xml:space="preserve">s-Ferritin </t>
  </si>
  <si>
    <t>1. i tillegg til vanlige nivåer (linjen nr. 49), kjøpes 600 ml som spesifikk kontroll med lavt nivå.</t>
  </si>
  <si>
    <t>49.</t>
  </si>
  <si>
    <t>50.</t>
  </si>
  <si>
    <t xml:space="preserve">s-25(OH)vitamin D </t>
  </si>
  <si>
    <t>51.</t>
  </si>
  <si>
    <t>S-Kobalaminer</t>
  </si>
  <si>
    <t>52.</t>
  </si>
  <si>
    <t>S-TSH</t>
  </si>
  <si>
    <t>inngår i samme kontroll med lavt nivå med s-Ferritin, se analytt nr. 48.</t>
  </si>
  <si>
    <t>53.</t>
  </si>
  <si>
    <t>54.</t>
  </si>
  <si>
    <t>S-Fritt T4</t>
  </si>
  <si>
    <t>55.</t>
  </si>
  <si>
    <t>P-PTH</t>
  </si>
  <si>
    <t>56.</t>
  </si>
  <si>
    <t>S-CA125</t>
  </si>
  <si>
    <t>57.</t>
  </si>
  <si>
    <t>s-total beta HCG</t>
  </si>
  <si>
    <t>58.</t>
  </si>
  <si>
    <t>S-CEA</t>
  </si>
  <si>
    <t>Urin analyser og Spinalvæske analyser</t>
  </si>
  <si>
    <t>59.</t>
  </si>
  <si>
    <t>U-protein</t>
  </si>
  <si>
    <t>60.</t>
  </si>
  <si>
    <t>U-mikroalbumin</t>
  </si>
  <si>
    <t>61.</t>
  </si>
  <si>
    <t>U-glukose</t>
  </si>
  <si>
    <t>62.</t>
  </si>
  <si>
    <t>U-kreatinin</t>
  </si>
  <si>
    <t>63.</t>
  </si>
  <si>
    <t>U-urea</t>
  </si>
  <si>
    <t>64.</t>
  </si>
  <si>
    <t>U-natrium</t>
  </si>
  <si>
    <t>65.</t>
  </si>
  <si>
    <t>U-kalium</t>
  </si>
  <si>
    <t>66.</t>
  </si>
  <si>
    <t>U-Ca</t>
  </si>
  <si>
    <t>67.</t>
  </si>
  <si>
    <t>u-magnesium</t>
  </si>
  <si>
    <t>68.</t>
  </si>
  <si>
    <t>CSF-protein</t>
  </si>
  <si>
    <t>69.</t>
  </si>
  <si>
    <t>CSF-glukose</t>
  </si>
  <si>
    <t>Saksnr. 2021/1355</t>
  </si>
  <si>
    <t>Bilag 2 - Vedlegg 2.1 Oversikt over analytter og volum Produktguppe 1 HFD HF: dagens situasjon</t>
  </si>
  <si>
    <t>Multikontroll klinisk kjemi (x) estimert volum ml pr. år:</t>
  </si>
  <si>
    <t>S-Bilirubin (ml pr år):</t>
  </si>
  <si>
    <t>s-CRP (ml pr år):</t>
  </si>
  <si>
    <t>HbA1c (ml pr år):</t>
  </si>
  <si>
    <t>S100B (ml pr år):</t>
  </si>
  <si>
    <t>S-Etanol (ml pr år):</t>
  </si>
  <si>
    <t>Multikontroll (z) estimert volum ml pr. år:</t>
  </si>
  <si>
    <t>s-Ferritin (ml pr år):</t>
  </si>
  <si>
    <t>S-TSH (ml pr år):</t>
  </si>
  <si>
    <t>Multikontroll (u) estimert volum ml pr. år:</t>
  </si>
  <si>
    <t>Multikontroll navn er anonimsert.</t>
  </si>
  <si>
    <t>total antall analytter: 79</t>
  </si>
  <si>
    <t>Klinisk kjemi</t>
  </si>
  <si>
    <t>Helse Fonna HF</t>
  </si>
  <si>
    <t xml:space="preserve">Multikontroll klinisk kjemi </t>
  </si>
  <si>
    <t xml:space="preserve">Multikontroll immunoassay </t>
  </si>
  <si>
    <t>S-Albumin</t>
  </si>
  <si>
    <t xml:space="preserve">Multikontroll urin analyse </t>
  </si>
  <si>
    <t>S-ALP</t>
  </si>
  <si>
    <t>s</t>
  </si>
  <si>
    <t xml:space="preserve">Multikontroll spinalvæske </t>
  </si>
  <si>
    <t>S-ASAT</t>
  </si>
  <si>
    <t>S-Bilirubin, konjugert</t>
  </si>
  <si>
    <t>S-CK</t>
  </si>
  <si>
    <t>S-CRP</t>
  </si>
  <si>
    <t>S-Glukose</t>
  </si>
  <si>
    <t>S-GGT</t>
  </si>
  <si>
    <t>S-Haptoglobin</t>
  </si>
  <si>
    <t>S-HDL-kolesterol</t>
  </si>
  <si>
    <t>S-Jern</t>
  </si>
  <si>
    <t>S-Kalium</t>
  </si>
  <si>
    <t>S-Kalsium</t>
  </si>
  <si>
    <t>S-Klorid</t>
  </si>
  <si>
    <t>S-Kreatinin Enz</t>
  </si>
  <si>
    <t>S-LD</t>
  </si>
  <si>
    <t>S-LDL-Kolesterol</t>
  </si>
  <si>
    <t>S-Magnesium</t>
  </si>
  <si>
    <t>S-Natrium</t>
  </si>
  <si>
    <t>S-osmolalitet</t>
  </si>
  <si>
    <t>S-Protein</t>
  </si>
  <si>
    <t>S-Transferrin</t>
  </si>
  <si>
    <t>S-Triglycerider</t>
  </si>
  <si>
    <t xml:space="preserve">S-Digoksin </t>
  </si>
  <si>
    <t>S-Karbamazepin</t>
  </si>
  <si>
    <t>S-Litium</t>
  </si>
  <si>
    <t>S-Paracetamol</t>
  </si>
  <si>
    <t>S-Valproat</t>
  </si>
  <si>
    <t>S-Vancomysin</t>
  </si>
  <si>
    <t>Immunoassay</t>
  </si>
  <si>
    <t>S-NT-ProBNP</t>
  </si>
  <si>
    <t>P-Parathyreoideahormon</t>
  </si>
  <si>
    <t>S-Ferritin</t>
  </si>
  <si>
    <t>S-Folinsyre</t>
  </si>
  <si>
    <t>S-FSH</t>
  </si>
  <si>
    <t>S-FT3</t>
  </si>
  <si>
    <t>S-FT4</t>
  </si>
  <si>
    <t>S-HCG total</t>
  </si>
  <si>
    <t>S-Kortisol</t>
  </si>
  <si>
    <t>S-LH</t>
  </si>
  <si>
    <t>S-Prolactin</t>
  </si>
  <si>
    <t>S-Progesteron</t>
  </si>
  <si>
    <t>S-PSA</t>
  </si>
  <si>
    <t>her brukes per i dag 2 typer kontroller for kardio-nivåer</t>
  </si>
  <si>
    <t>S-Vitamin B12</t>
  </si>
  <si>
    <t>S-Vitamin D</t>
  </si>
  <si>
    <t>Urin analyser</t>
  </si>
  <si>
    <t>U-Fosfat</t>
  </si>
  <si>
    <t>U-Kalium</t>
  </si>
  <si>
    <t>U-Kalsium</t>
  </si>
  <si>
    <t>U-Karbamid</t>
  </si>
  <si>
    <t>U-Klorid</t>
  </si>
  <si>
    <t>70.</t>
  </si>
  <si>
    <t>U-Kreatinin</t>
  </si>
  <si>
    <t>71.</t>
  </si>
  <si>
    <t>U-Magnesium</t>
  </si>
  <si>
    <t>72.</t>
  </si>
  <si>
    <t>U-Glukose</t>
  </si>
  <si>
    <t>73.</t>
  </si>
  <si>
    <t>U-Albumin</t>
  </si>
  <si>
    <t>74.</t>
  </si>
  <si>
    <t>U-Natrium</t>
  </si>
  <si>
    <t>75.</t>
  </si>
  <si>
    <t>U-Protein</t>
  </si>
  <si>
    <t>76.</t>
  </si>
  <si>
    <t>U-Urinsyre</t>
  </si>
  <si>
    <t>77.</t>
  </si>
  <si>
    <t>U-osmolalitet</t>
  </si>
  <si>
    <t>Spinalvæske</t>
  </si>
  <si>
    <t>78.</t>
  </si>
  <si>
    <t>79.</t>
  </si>
  <si>
    <r>
      <t>Multikontroll klinisk kjemi (</t>
    </r>
    <r>
      <rPr>
        <b/>
        <sz val="14"/>
        <color theme="1"/>
        <rFont val="Calibri"/>
        <family val="2"/>
      </rPr>
      <t xml:space="preserve">×) </t>
    </r>
    <r>
      <rPr>
        <b/>
        <sz val="14"/>
        <color theme="1"/>
        <rFont val="Calibri"/>
        <family val="2"/>
        <scheme val="minor"/>
      </rPr>
      <t>estimert volum ml pr. år:</t>
    </r>
  </si>
  <si>
    <t>Eb-HbA1c (ml pr år):</t>
  </si>
  <si>
    <t>Multikontroll immunoassay (z) estimert volum ml pr. år:</t>
  </si>
  <si>
    <t>S-Prokalsitonin (ml pr år):</t>
  </si>
  <si>
    <t>S-Troponin I (ml pr år):</t>
  </si>
  <si>
    <t>S-Troponin T (ml pr år):</t>
  </si>
  <si>
    <t>S-Vitamin aktiv B12 (ml pr år):</t>
  </si>
  <si>
    <t>Multikontroll urin analyser (u) estimert volum ml pr. år:</t>
  </si>
  <si>
    <t>Multikontroll spinalvæske (s) estimert volum ml pr. år:</t>
  </si>
  <si>
    <t>SP-Protein (ml pr år):</t>
  </si>
  <si>
    <t>SP-Glukose (ml pr år):</t>
  </si>
  <si>
    <t>Bilag 2 - Vedlegg 2.1 Oversikt over analytter og volum Produktgruppe 2 HFO HF: dagens situasjon</t>
  </si>
  <si>
    <t>tot. antall analytter: 70 inkl. opsjon</t>
  </si>
  <si>
    <t>tot. antall analytter: 93</t>
  </si>
  <si>
    <t>Helse Stavanger HF</t>
  </si>
  <si>
    <t xml:space="preserve">S-AAT      </t>
  </si>
  <si>
    <t xml:space="preserve">S-ALAT     </t>
  </si>
  <si>
    <t xml:space="preserve">S-ALB      </t>
  </si>
  <si>
    <t xml:space="preserve">S-ALP      </t>
  </si>
  <si>
    <t xml:space="preserve">S-AMYL     </t>
  </si>
  <si>
    <t xml:space="preserve">S-ASAT     </t>
  </si>
  <si>
    <t xml:space="preserve">S-BIL      </t>
  </si>
  <si>
    <t>S-CA</t>
  </si>
  <si>
    <t xml:space="preserve">S-CK       </t>
  </si>
  <si>
    <t>Multikontroll klinisk kjemi som kjøres i dag, tre nivåer</t>
  </si>
  <si>
    <t xml:space="preserve">S-CL       </t>
  </si>
  <si>
    <t>y</t>
  </si>
  <si>
    <t>Multikontroll medikament som kjøres i dag, (y = multikontoll immunsuppressiva)</t>
  </si>
  <si>
    <t>Multikontroll immunoassay som kjøres i dag</t>
  </si>
  <si>
    <t>S-DIRBIL</t>
  </si>
  <si>
    <t>v</t>
  </si>
  <si>
    <t xml:space="preserve">S-GGT      </t>
  </si>
  <si>
    <t>Multikontroll urin analyse som kjøres i dag</t>
  </si>
  <si>
    <t xml:space="preserve">S-GLUK     </t>
  </si>
  <si>
    <t xml:space="preserve">S-HAPT     </t>
  </si>
  <si>
    <t xml:space="preserve">S-HDL-KOL  </t>
  </si>
  <si>
    <t xml:space="preserve">S-IGA      </t>
  </si>
  <si>
    <t xml:space="preserve">S-IGG      </t>
  </si>
  <si>
    <t xml:space="preserve">S-IGM      </t>
  </si>
  <si>
    <t xml:space="preserve">S-JERN     </t>
  </si>
  <si>
    <t xml:space="preserve">S-K        </t>
  </si>
  <si>
    <t xml:space="preserve">S-KOL      </t>
  </si>
  <si>
    <t xml:space="preserve">S-KREAT    </t>
  </si>
  <si>
    <t xml:space="preserve">S-LD       </t>
  </si>
  <si>
    <t>S-LDL-KOL</t>
  </si>
  <si>
    <t xml:space="preserve">S-LIPASE   </t>
  </si>
  <si>
    <t xml:space="preserve">S-MG       </t>
  </si>
  <si>
    <t xml:space="preserve">S-NA       </t>
  </si>
  <si>
    <t xml:space="preserve">S-P        </t>
  </si>
  <si>
    <t xml:space="preserve">S-PAAMYL   </t>
  </si>
  <si>
    <t xml:space="preserve">S-TG       </t>
  </si>
  <si>
    <t xml:space="preserve">S-TP       </t>
  </si>
  <si>
    <t xml:space="preserve">S-TRANSF   </t>
  </si>
  <si>
    <t xml:space="preserve">S-UA   </t>
  </si>
  <si>
    <t xml:space="preserve">S-UREA     </t>
  </si>
  <si>
    <t>Kromatografi</t>
  </si>
  <si>
    <t xml:space="preserve">B-Everolimus                        </t>
  </si>
  <si>
    <t xml:space="preserve">B-Tacrolimus                        </t>
  </si>
  <si>
    <t xml:space="preserve">B-Sirolimus               </t>
  </si>
  <si>
    <t>S-KARB</t>
  </si>
  <si>
    <t xml:space="preserve">S-ETANOL   </t>
  </si>
  <si>
    <t>S-FENEMAL</t>
  </si>
  <si>
    <t>S-FENYTOIN</t>
  </si>
  <si>
    <t xml:space="preserve">S-LI       </t>
  </si>
  <si>
    <t xml:space="preserve">S-PARACE   </t>
  </si>
  <si>
    <t>s-TEO</t>
  </si>
  <si>
    <t xml:space="preserve">S-TOBRA  </t>
  </si>
  <si>
    <t xml:space="preserve">S-VALP     </t>
  </si>
  <si>
    <t xml:space="preserve">S-VANCO    </t>
  </si>
  <si>
    <t>S-DIGOXIN</t>
  </si>
  <si>
    <t>S-GENTAMICIN</t>
  </si>
  <si>
    <t>AFP</t>
  </si>
  <si>
    <t>z+v</t>
  </si>
  <si>
    <t>B-hCG</t>
  </si>
  <si>
    <t>CA 125</t>
  </si>
  <si>
    <t>CEA</t>
  </si>
  <si>
    <t>CK-MB</t>
  </si>
  <si>
    <t>Cortisol</t>
  </si>
  <si>
    <t>z+v+w</t>
  </si>
  <si>
    <t>Estradiol</t>
  </si>
  <si>
    <t>Ferritin</t>
  </si>
  <si>
    <t>Folat</t>
  </si>
  <si>
    <t>Free PSA</t>
  </si>
  <si>
    <t>Free T3</t>
  </si>
  <si>
    <t>Free T4</t>
  </si>
  <si>
    <t>FSH</t>
  </si>
  <si>
    <t>HE4</t>
  </si>
  <si>
    <t>hs-Tni</t>
  </si>
  <si>
    <t>LH</t>
  </si>
  <si>
    <t>MTX</t>
  </si>
  <si>
    <t>proBNP</t>
  </si>
  <si>
    <t>Progest</t>
  </si>
  <si>
    <t>Prolaktin</t>
  </si>
  <si>
    <t xml:space="preserve">Total PSA </t>
  </si>
  <si>
    <t>TSH</t>
  </si>
  <si>
    <t>SHBG</t>
  </si>
  <si>
    <t>80.</t>
  </si>
  <si>
    <t>Testoseron</t>
  </si>
  <si>
    <t>81.</t>
  </si>
  <si>
    <t>Vitamin B12</t>
  </si>
  <si>
    <t>82.</t>
  </si>
  <si>
    <t>U-Alb</t>
  </si>
  <si>
    <t>83.</t>
  </si>
  <si>
    <t xml:space="preserve">U-CA       </t>
  </si>
  <si>
    <t>84.</t>
  </si>
  <si>
    <t>U-Cl</t>
  </si>
  <si>
    <t>85.</t>
  </si>
  <si>
    <t xml:space="preserve">U-K        </t>
  </si>
  <si>
    <t>86.</t>
  </si>
  <si>
    <t xml:space="preserve">U-KREAT    </t>
  </si>
  <si>
    <t>87.</t>
  </si>
  <si>
    <t>U-MG</t>
  </si>
  <si>
    <t>88.</t>
  </si>
  <si>
    <t xml:space="preserve">U-NA       </t>
  </si>
  <si>
    <t>89.</t>
  </si>
  <si>
    <t>U-P</t>
  </si>
  <si>
    <t>90.</t>
  </si>
  <si>
    <t xml:space="preserve">U-PROT     </t>
  </si>
  <si>
    <t>91.</t>
  </si>
  <si>
    <t>U-UREA</t>
  </si>
  <si>
    <t>92.</t>
  </si>
  <si>
    <t xml:space="preserve">SP-GLUK </t>
  </si>
  <si>
    <t>sp</t>
  </si>
  <si>
    <t>93.</t>
  </si>
  <si>
    <t>SP-PROT</t>
  </si>
  <si>
    <t>Bilag 2 - Vedlegg 2.1 Oversikt over analytter og volum Produktgruppe 3 HST HF: dagens situasjon</t>
  </si>
  <si>
    <r>
      <t xml:space="preserve">Multikontroll </t>
    </r>
    <r>
      <rPr>
        <b/>
        <sz val="11"/>
        <color theme="1"/>
        <rFont val="Calibri"/>
        <family val="2"/>
        <scheme val="minor"/>
      </rPr>
      <t>(x)</t>
    </r>
    <r>
      <rPr>
        <sz val="11"/>
        <color theme="1"/>
        <rFont val="Calibri"/>
        <family val="2"/>
        <scheme val="minor"/>
      </rPr>
      <t xml:space="preserve"> estimert volum ml pr. år:</t>
    </r>
  </si>
  <si>
    <t>Spinalvæske kontroll som kjøres per i dag</t>
  </si>
  <si>
    <t>w</t>
  </si>
  <si>
    <t>S-CRP (ml pr år):</t>
  </si>
  <si>
    <t>Multikontroll (y) medikament estimert volum ml pr. år:</t>
  </si>
  <si>
    <t xml:space="preserve">B-HbA1c (ml pr år):                             </t>
  </si>
  <si>
    <t xml:space="preserve">B-Cyklosporin A  (ml pr år):                   </t>
  </si>
  <si>
    <t xml:space="preserve">P-Homocystein (ml pr år):                       </t>
  </si>
  <si>
    <t xml:space="preserve">S-MMA (ml pr år):                            </t>
  </si>
  <si>
    <t xml:space="preserve">S-25-(OH)-Vitamin D (ml pr år):                </t>
  </si>
  <si>
    <r>
      <t>Multikontroll Immunoassay</t>
    </r>
    <r>
      <rPr>
        <b/>
        <sz val="11"/>
        <rFont val="Calibri"/>
        <family val="2"/>
        <scheme val="minor"/>
      </rPr>
      <t xml:space="preserve"> (z+v) </t>
    </r>
    <r>
      <rPr>
        <sz val="11"/>
        <color theme="1"/>
        <rFont val="Calibri"/>
        <family val="2"/>
        <scheme val="minor"/>
      </rPr>
      <t>estimert volum ml pr. år:</t>
    </r>
  </si>
  <si>
    <r>
      <t xml:space="preserve">Multikontroll Immunoassay Low </t>
    </r>
    <r>
      <rPr>
        <b/>
        <sz val="11"/>
        <color theme="1"/>
        <rFont val="Calibri"/>
        <family val="2"/>
        <scheme val="minor"/>
      </rPr>
      <t>(w)</t>
    </r>
    <r>
      <rPr>
        <sz val="11"/>
        <color theme="1"/>
        <rFont val="Calibri"/>
        <family val="2"/>
        <scheme val="minor"/>
      </rPr>
      <t xml:space="preserve"> estimert volume pr. år:</t>
    </r>
  </si>
  <si>
    <t>PTH (ml pr år):</t>
  </si>
  <si>
    <r>
      <t xml:space="preserve">Multikontroll urin </t>
    </r>
    <r>
      <rPr>
        <b/>
        <sz val="11"/>
        <color theme="1"/>
        <rFont val="Calibri"/>
        <family val="2"/>
        <scheme val="minor"/>
      </rPr>
      <t xml:space="preserve">(u) </t>
    </r>
    <r>
      <rPr>
        <sz val="11"/>
        <color theme="1"/>
        <rFont val="Calibri"/>
        <family val="2"/>
        <scheme val="minor"/>
      </rPr>
      <t>estimert volum ml pr. år:</t>
    </r>
  </si>
  <si>
    <t>Multikontroll spinal estimert volum ml pr. år:</t>
  </si>
  <si>
    <t>oppgitt volum inkl. CRP høy kontroll</t>
  </si>
  <si>
    <t>tot. antall analytter: 118</t>
  </si>
  <si>
    <t>Helse Bergen HF</t>
  </si>
  <si>
    <t>P-Ammonium</t>
  </si>
  <si>
    <t xml:space="preserve">S-Gallesyrer </t>
  </si>
  <si>
    <t>s-Haptoglobin</t>
  </si>
  <si>
    <t>S-Homocystein</t>
  </si>
  <si>
    <t xml:space="preserve">s-Lipase </t>
  </si>
  <si>
    <t xml:space="preserve">s-Digoksin </t>
  </si>
  <si>
    <t>S-Fenytoin</t>
  </si>
  <si>
    <t>S-Metotrexat</t>
  </si>
  <si>
    <t xml:space="preserve">s-Salisylat </t>
  </si>
  <si>
    <t>S-Teofyllin</t>
  </si>
  <si>
    <t>S-Tobramycin</t>
  </si>
  <si>
    <t>S-Vancomycin</t>
  </si>
  <si>
    <t>S-CK-MB</t>
  </si>
  <si>
    <t xml:space="preserve">S-Ferritin </t>
  </si>
  <si>
    <t xml:space="preserve">S-Myoglobin </t>
  </si>
  <si>
    <t>S-Prokalsitonin</t>
  </si>
  <si>
    <t>S-Troponin T</t>
  </si>
  <si>
    <t>Hormoner</t>
  </si>
  <si>
    <t xml:space="preserve">S-25(OH)vitamin D </t>
  </si>
  <si>
    <t>S-AMH (anti-Müller hormon)</t>
  </si>
  <si>
    <t>S-CTX-1 (beta crosslaps)</t>
  </si>
  <si>
    <t>S-DHEA-SULFAT</t>
  </si>
  <si>
    <t>S-Erythropoetin</t>
  </si>
  <si>
    <t xml:space="preserve">S-Fritt-T4 </t>
  </si>
  <si>
    <t>S-IGF1</t>
  </si>
  <si>
    <t>S-P1NP (N-terminalt propeptid av prokollagen type 1)</t>
  </si>
  <si>
    <t>S-Prolaktin</t>
  </si>
  <si>
    <t>S-PTH</t>
  </si>
  <si>
    <t>S-TGA (Thyreoglobulin antistoff)</t>
  </si>
  <si>
    <t>S-TGLOB (Thyreoglobulin)</t>
  </si>
  <si>
    <t>S-Thyroxin (T4)</t>
  </si>
  <si>
    <t xml:space="preserve">S-TPOA (TPO-antistoff) </t>
  </si>
  <si>
    <t>S-TRAS (TSH-receptor antistoff)</t>
  </si>
  <si>
    <t xml:space="preserve">S-Trijodthy.(T3) </t>
  </si>
  <si>
    <t>S-Veksthormon</t>
  </si>
  <si>
    <t>S-Østradiol IVF</t>
  </si>
  <si>
    <t>Tumormarkører</t>
  </si>
  <si>
    <t>S-AFP</t>
  </si>
  <si>
    <t>s-beta HCG, total</t>
  </si>
  <si>
    <t xml:space="preserve">s-CA19-9 </t>
  </si>
  <si>
    <t>Protein analyser</t>
  </si>
  <si>
    <t>S-Alfa-1-antitrypsin</t>
  </si>
  <si>
    <t xml:space="preserve">S-ApoA1 </t>
  </si>
  <si>
    <t xml:space="preserve">S-ApoB </t>
  </si>
  <si>
    <t xml:space="preserve">S-Beta2Mikro </t>
  </si>
  <si>
    <t>s-CDT%</t>
  </si>
  <si>
    <t xml:space="preserve">s-Ceruloplasmin </t>
  </si>
  <si>
    <t>S-Frie lette kjeder Kappa</t>
  </si>
  <si>
    <t>S-Frie lette kjeder Lamda</t>
  </si>
  <si>
    <t>S-IgE</t>
  </si>
  <si>
    <t>94.</t>
  </si>
  <si>
    <t>95.</t>
  </si>
  <si>
    <t>S-Lp(a)</t>
  </si>
  <si>
    <t>96.</t>
  </si>
  <si>
    <t xml:space="preserve">s-Prealbumin </t>
  </si>
  <si>
    <t>97.</t>
  </si>
  <si>
    <t>98.</t>
  </si>
  <si>
    <t>U-Amylase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</si>
  <si>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</si>
  <si>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</si>
  <si>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</si>
  <si>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</si>
  <si>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</si>
  <si>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</si>
  <si>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</si>
  <si>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</si>
  <si>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</si>
  <si>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U-Mikroalbumin</t>
  </si>
  <si>
    <t>108.</t>
  </si>
  <si>
    <t>109.</t>
  </si>
  <si>
    <t>U-Osmolalitet</t>
  </si>
  <si>
    <t>110.</t>
  </si>
  <si>
    <t>111.</t>
  </si>
  <si>
    <t>U-Urat</t>
  </si>
  <si>
    <t>112.</t>
  </si>
  <si>
    <t>U-Cd</t>
  </si>
  <si>
    <t>113.</t>
  </si>
  <si>
    <t>U-Cu</t>
  </si>
  <si>
    <t>114.</t>
  </si>
  <si>
    <t>U-Hg</t>
  </si>
  <si>
    <t>115.</t>
  </si>
  <si>
    <t>U-Zn</t>
  </si>
  <si>
    <t>116.</t>
  </si>
  <si>
    <t>sp-Glukose</t>
  </si>
  <si>
    <t>117.</t>
  </si>
  <si>
    <t>sp-IgG</t>
  </si>
  <si>
    <t>118.</t>
  </si>
  <si>
    <t>sp-Protein</t>
  </si>
  <si>
    <t>Bilag 2 - Vedlegg 2.1 Oversikt over analytter og volum Produktgruppe 4 HBE HF: dagens situasjon</t>
  </si>
  <si>
    <t xml:space="preserve">Estimert totalt ca. volum for Helse Førde HF ml pr. år: </t>
  </si>
  <si>
    <t>Estimert totalt ca. volum for Helse Fonna HF ml pr. år:</t>
  </si>
  <si>
    <t>Estimert totalt ca.volum for Helse Stavanger HF ml pr. år:</t>
  </si>
  <si>
    <t>Estimert total ca. volum for Helse Bergen HF mL pr. år:</t>
  </si>
  <si>
    <t>Multikontroll (x+y) klinisk kjemi estimert volum mL pr. år:</t>
  </si>
  <si>
    <t>Multikontroll (y) estimert volum mL pr. år:</t>
  </si>
  <si>
    <t>s-Digitoksin (ml per år):</t>
  </si>
  <si>
    <t>s-CRP (ml per år):</t>
  </si>
  <si>
    <r>
      <t>Multikontroll Immunoassay</t>
    </r>
    <r>
      <rPr>
        <b/>
        <sz val="14"/>
        <rFont val="Calibri"/>
        <family val="2"/>
        <scheme val="minor"/>
      </rPr>
      <t xml:space="preserve"> (z) </t>
    </r>
    <r>
      <rPr>
        <b/>
        <sz val="14"/>
        <color theme="1"/>
        <rFont val="Calibri"/>
        <family val="2"/>
        <scheme val="minor"/>
      </rPr>
      <t>estimert volum mL pr. år:</t>
    </r>
  </si>
  <si>
    <t>Multikontroll Immunoassay (v) estimert volum mL pr. år:</t>
  </si>
  <si>
    <t>Multikontroll urin (u) estimert volum ml pr. år:</t>
  </si>
  <si>
    <t>estimert totalt ca. volum (ml per år): nr. 112.-115. til sammen</t>
  </si>
  <si>
    <t>annen kontroll (eller så-kalt tilleggskontroll) som analyseres</t>
  </si>
  <si>
    <t>annen kontroll (eller så-kalt tilleggskontroll)  som analyseres</t>
  </si>
  <si>
    <t>analytter som kjøres i dag som seprat, (så-kalt tilleggskontroll som er ikke del av multikontroll) kontroll, volum-estimat i ml pr. år oppgitt i kolonne C</t>
  </si>
  <si>
    <t xml:space="preserve">annen kontroll  (eller så-kalt tilleggskontroll) som analyseres </t>
  </si>
  <si>
    <t>Oversikt over analytter og volum HV RHF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</si>
</sst>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mbria"/>
      <family val="1"/>
    </font>
    <font>
      <b/>
      <sz val="1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theme="2" tint="-0.2499465926084170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ck">
        <color auto="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ck">
        <color auto="1"/>
      </bottom>
      <diagonal/>
    </border>
    <border>
      <left/>
      <right style="thin">
        <color theme="2" tint="-9.9948118533890809E-2"/>
      </right>
      <top style="thick">
        <color auto="1"/>
      </top>
      <bottom style="thick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ck">
        <color auto="1"/>
      </top>
      <bottom style="thick">
        <color auto="1"/>
      </bottom>
      <diagonal/>
    </border>
    <border>
      <left style="thin">
        <color theme="2" tint="-9.9948118533890809E-2"/>
      </left>
      <right/>
      <top style="thick">
        <color auto="1"/>
      </top>
      <bottom style="thick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theme="3" tint="0.59996337778862885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499984740745262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theme="2" tint="-0.499984740745262"/>
      </left>
      <right style="thin">
        <color theme="2" tint="-0.24994659260841701"/>
      </right>
      <top style="thin">
        <color theme="2" tint="-0.24994659260841701"/>
      </top>
      <bottom style="thick">
        <color auto="1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24994659260841701"/>
      </right>
      <top style="thick">
        <color auto="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ck">
        <color auto="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ck">
        <color auto="1"/>
      </top>
      <bottom style="thin">
        <color theme="2" tint="-0.2499465926084170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ck">
        <color auto="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theme="2" tint="-0.24994659260841701"/>
      </right>
      <top/>
      <bottom style="thick">
        <color auto="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ck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ck">
        <color auto="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ck">
        <color auto="1"/>
      </bottom>
      <diagonal/>
    </border>
    <border>
      <left/>
      <right/>
      <top style="thin">
        <color theme="3" tint="0.59996337778862885"/>
      </top>
      <bottom style="thick">
        <color auto="1"/>
      </bottom>
      <diagonal/>
    </border>
    <border>
      <left/>
      <right/>
      <top style="medium">
        <color auto="1"/>
      </top>
      <bottom style="thin">
        <color theme="2" tint="-0.24994659260841701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499984740745262"/>
      </top>
      <bottom style="thin">
        <color theme="2" tint="-0.2499465926084170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2" tint="-0.499984740745262"/>
      </right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ck">
        <color auto="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ck">
        <color auto="1"/>
      </bottom>
      <diagonal/>
    </border>
    <border>
      <left style="thin">
        <color theme="2" tint="-0.499984740745262"/>
      </left>
      <right style="thin">
        <color theme="2" tint="-0.24994659260841701"/>
      </right>
      <top style="medium">
        <color auto="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auto="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medium">
        <color auto="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ck">
        <color theme="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ck">
        <color theme="1"/>
      </bottom>
      <diagonal/>
    </border>
    <border>
      <left/>
      <right style="thin">
        <color theme="2" tint="-0.24994659260841701"/>
      </right>
      <top style="medium">
        <color auto="1"/>
      </top>
      <bottom/>
      <diagonal/>
    </border>
    <border>
      <left style="thin">
        <color theme="2" tint="-0.24994659260841701"/>
      </left>
      <right/>
      <top/>
      <bottom/>
      <diagonal/>
    </border>
    <border>
      <left style="thin">
        <color theme="2" tint="-0.24994659260841701"/>
      </left>
      <right/>
      <top/>
      <bottom style="thick">
        <color theme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14">
    <xf numFmtId="0" fontId="0" fillId="0" borderId="0" xfId="0"/>
    <xf numFmtId="0" fontId="4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0" xfId="1" applyFont="1" applyBorder="1"/>
    <xf numFmtId="0" fontId="4" fillId="0" borderId="5" xfId="1" applyFont="1" applyBorder="1"/>
    <xf numFmtId="0" fontId="5" fillId="0" borderId="0" xfId="1" applyFont="1" applyBorder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0" fillId="0" borderId="0" xfId="0" applyFont="1" applyAlignment="1">
      <alignment vertical="top"/>
    </xf>
    <xf numFmtId="0" fontId="0" fillId="0" borderId="9" xfId="0" applyFont="1" applyBorder="1" applyAlignment="1">
      <alignment horizontal="right" vertical="top"/>
    </xf>
    <xf numFmtId="0" fontId="1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5" fillId="2" borderId="13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0" fillId="3" borderId="14" xfId="0" applyFont="1" applyFill="1" applyBorder="1" applyAlignment="1">
      <alignment vertical="top"/>
    </xf>
    <xf numFmtId="0" fontId="16" fillId="3" borderId="14" xfId="0" applyFont="1" applyFill="1" applyBorder="1" applyAlignment="1">
      <alignment vertical="top"/>
    </xf>
    <xf numFmtId="0" fontId="17" fillId="3" borderId="14" xfId="0" applyFont="1" applyFill="1" applyBorder="1" applyAlignment="1">
      <alignment horizontal="right" vertical="top"/>
    </xf>
    <xf numFmtId="0" fontId="18" fillId="3" borderId="14" xfId="0" applyFont="1" applyFill="1" applyBorder="1" applyAlignment="1">
      <alignment horizontal="right" vertical="top"/>
    </xf>
    <xf numFmtId="0" fontId="0" fillId="3" borderId="16" xfId="0" applyFont="1" applyFill="1" applyBorder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19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vertical="top"/>
    </xf>
    <xf numFmtId="0" fontId="0" fillId="3" borderId="20" xfId="0" applyFont="1" applyFill="1" applyBorder="1" applyAlignment="1">
      <alignment vertical="top"/>
    </xf>
    <xf numFmtId="0" fontId="0" fillId="4" borderId="0" xfId="0" applyFont="1" applyFill="1" applyAlignment="1">
      <alignment horizontal="center" vertical="center"/>
    </xf>
    <xf numFmtId="0" fontId="0" fillId="4" borderId="17" xfId="0" applyFill="1" applyBorder="1" applyAlignment="1">
      <alignment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vertical="top" wrapText="1"/>
    </xf>
    <xf numFmtId="0" fontId="21" fillId="0" borderId="17" xfId="0" applyFont="1" applyBorder="1" applyAlignment="1">
      <alignment horizontal="center" vertical="top"/>
    </xf>
    <xf numFmtId="0" fontId="20" fillId="0" borderId="18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17" xfId="0" applyFont="1" applyBorder="1" applyAlignment="1">
      <alignment vertical="top" wrapText="1"/>
    </xf>
    <xf numFmtId="0" fontId="0" fillId="4" borderId="17" xfId="0" applyFill="1" applyBorder="1" applyAlignment="1">
      <alignment horizontal="left" vertical="center" wrapText="1"/>
    </xf>
    <xf numFmtId="0" fontId="19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vertical="top" wrapText="1"/>
    </xf>
    <xf numFmtId="0" fontId="0" fillId="4" borderId="17" xfId="0" applyFill="1" applyBorder="1" applyAlignment="1">
      <alignment vertical="top" wrapText="1"/>
    </xf>
    <xf numFmtId="0" fontId="19" fillId="4" borderId="17" xfId="0" applyFont="1" applyFill="1" applyBorder="1" applyAlignment="1">
      <alignment horizontal="center" vertical="top"/>
    </xf>
    <xf numFmtId="0" fontId="0" fillId="4" borderId="18" xfId="0" applyFont="1" applyFill="1" applyBorder="1" applyAlignment="1">
      <alignment horizontal="center" vertical="top"/>
    </xf>
    <xf numFmtId="0" fontId="0" fillId="0" borderId="17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top" wrapText="1"/>
    </xf>
    <xf numFmtId="0" fontId="19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15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0" borderId="29" xfId="0" applyBorder="1" applyAlignment="1">
      <alignment vertical="top" wrapText="1"/>
    </xf>
    <xf numFmtId="0" fontId="19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4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3" borderId="31" xfId="0" applyFont="1" applyFill="1" applyBorder="1" applyAlignment="1">
      <alignment vertical="top"/>
    </xf>
    <xf numFmtId="0" fontId="16" fillId="3" borderId="31" xfId="0" applyFont="1" applyFill="1" applyBorder="1" applyAlignment="1">
      <alignment vertical="top"/>
    </xf>
    <xf numFmtId="0" fontId="22" fillId="3" borderId="31" xfId="0" applyFont="1" applyFill="1" applyBorder="1" applyAlignment="1">
      <alignment horizontal="right" vertical="top"/>
    </xf>
    <xf numFmtId="0" fontId="0" fillId="4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4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17" xfId="0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4" borderId="13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vertical="top" wrapText="1"/>
    </xf>
    <xf numFmtId="0" fontId="21" fillId="4" borderId="27" xfId="0" applyFont="1" applyFill="1" applyBorder="1" applyAlignment="1">
      <alignment horizontal="center" vertical="top"/>
    </xf>
    <xf numFmtId="0" fontId="0" fillId="4" borderId="28" xfId="0" applyFont="1" applyFill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4" xfId="0" applyFont="1" applyBorder="1" applyAlignment="1">
      <alignment vertical="top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25" fillId="0" borderId="0" xfId="0" applyFont="1" applyAlignment="1">
      <alignment horizontal="center" vertical="center"/>
    </xf>
    <xf numFmtId="0" fontId="26" fillId="2" borderId="13" xfId="0" applyFont="1" applyFill="1" applyBorder="1" applyAlignment="1">
      <alignment vertical="center"/>
    </xf>
    <xf numFmtId="0" fontId="0" fillId="3" borderId="0" xfId="0" applyFont="1" applyFill="1" applyAlignment="1">
      <alignment vertical="top"/>
    </xf>
    <xf numFmtId="0" fontId="16" fillId="3" borderId="0" xfId="0" applyFont="1" applyFill="1" applyAlignment="1">
      <alignment vertical="top"/>
    </xf>
    <xf numFmtId="0" fontId="22" fillId="3" borderId="0" xfId="0" applyFont="1" applyFill="1" applyAlignment="1">
      <alignment horizontal="right" vertical="top"/>
    </xf>
    <xf numFmtId="0" fontId="0" fillId="0" borderId="36" xfId="0" applyFont="1" applyBorder="1" applyAlignment="1">
      <alignment horizontal="center" vertical="top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4" borderId="22" xfId="0" applyFont="1" applyFill="1" applyBorder="1" applyAlignment="1">
      <alignment vertical="top" wrapText="1"/>
    </xf>
    <xf numFmtId="0" fontId="0" fillId="4" borderId="0" xfId="0" applyFont="1" applyFill="1" applyAlignment="1">
      <alignment horizontal="center" vertical="top"/>
    </xf>
    <xf numFmtId="0" fontId="0" fillId="4" borderId="39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0" fillId="4" borderId="23" xfId="0" applyFont="1" applyFill="1" applyBorder="1" applyAlignment="1">
      <alignment horizontal="center" vertical="top"/>
    </xf>
    <xf numFmtId="0" fontId="0" fillId="4" borderId="41" xfId="0" applyFont="1" applyFill="1" applyBorder="1" applyAlignment="1">
      <alignment vertical="top" wrapText="1"/>
    </xf>
    <xf numFmtId="0" fontId="19" fillId="4" borderId="24" xfId="0" applyFont="1" applyFill="1" applyBorder="1" applyAlignment="1">
      <alignment horizontal="center" vertical="top"/>
    </xf>
    <xf numFmtId="0" fontId="0" fillId="4" borderId="25" xfId="0" applyFont="1" applyFill="1" applyBorder="1" applyAlignment="1">
      <alignment horizontal="center" vertical="top"/>
    </xf>
    <xf numFmtId="0" fontId="19" fillId="0" borderId="42" xfId="0" applyFont="1" applyBorder="1" applyAlignment="1">
      <alignment horizontal="center" vertical="top"/>
    </xf>
    <xf numFmtId="0" fontId="0" fillId="0" borderId="43" xfId="0" applyFill="1" applyBorder="1" applyAlignment="1">
      <alignment vertical="top" wrapText="1"/>
    </xf>
    <xf numFmtId="0" fontId="0" fillId="0" borderId="44" xfId="0" applyFill="1" applyBorder="1" applyAlignment="1">
      <alignment horizontal="center" vertical="top"/>
    </xf>
    <xf numFmtId="0" fontId="0" fillId="0" borderId="45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17" xfId="0" applyFill="1" applyBorder="1" applyAlignment="1">
      <alignment horizontal="center" vertical="top"/>
    </xf>
    <xf numFmtId="0" fontId="0" fillId="0" borderId="18" xfId="0" applyFont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4" xfId="0" applyFill="1" applyBorder="1" applyAlignment="1">
      <alignment horizontal="center" vertical="top"/>
    </xf>
    <xf numFmtId="0" fontId="0" fillId="0" borderId="25" xfId="0" applyFont="1" applyBorder="1" applyAlignment="1">
      <alignment vertical="top" wrapText="1"/>
    </xf>
    <xf numFmtId="0" fontId="2" fillId="3" borderId="14" xfId="0" applyFont="1" applyFill="1" applyBorder="1" applyAlignment="1">
      <alignment vertical="top"/>
    </xf>
    <xf numFmtId="0" fontId="22" fillId="3" borderId="14" xfId="0" applyFont="1" applyFill="1" applyBorder="1" applyAlignment="1">
      <alignment horizontal="right" vertical="top"/>
    </xf>
    <xf numFmtId="0" fontId="0" fillId="4" borderId="39" xfId="0" applyFill="1" applyBorder="1" applyAlignment="1">
      <alignment vertical="top" wrapText="1"/>
    </xf>
    <xf numFmtId="0" fontId="0" fillId="4" borderId="17" xfId="0" applyFill="1" applyBorder="1" applyAlignment="1">
      <alignment horizontal="center" vertical="top"/>
    </xf>
    <xf numFmtId="0" fontId="0" fillId="4" borderId="18" xfId="0" applyFont="1" applyFill="1" applyBorder="1" applyAlignment="1">
      <alignment vertical="top"/>
    </xf>
    <xf numFmtId="0" fontId="0" fillId="0" borderId="23" xfId="0" applyFont="1" applyBorder="1" applyAlignment="1">
      <alignment horizontal="center" vertical="top"/>
    </xf>
    <xf numFmtId="0" fontId="0" fillId="0" borderId="46" xfId="0" applyFont="1" applyBorder="1" applyAlignment="1">
      <alignment horizontal="right" vertical="top"/>
    </xf>
    <xf numFmtId="0" fontId="0" fillId="0" borderId="46" xfId="0" applyFont="1" applyBorder="1" applyAlignment="1">
      <alignment vertical="top"/>
    </xf>
    <xf numFmtId="0" fontId="15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top"/>
    </xf>
    <xf numFmtId="0" fontId="0" fillId="3" borderId="31" xfId="0" applyFont="1" applyFill="1" applyBorder="1" applyAlignment="1">
      <alignment vertical="top" wrapText="1"/>
    </xf>
    <xf numFmtId="0" fontId="0" fillId="0" borderId="47" xfId="0" applyBorder="1"/>
    <xf numFmtId="0" fontId="0" fillId="0" borderId="47" xfId="0" applyFill="1" applyBorder="1"/>
    <xf numFmtId="0" fontId="0" fillId="0" borderId="48" xfId="0" applyBorder="1"/>
    <xf numFmtId="0" fontId="15" fillId="2" borderId="13" xfId="0" applyFont="1" applyFill="1" applyBorder="1" applyAlignment="1">
      <alignment vertical="center"/>
    </xf>
    <xf numFmtId="0" fontId="26" fillId="2" borderId="13" xfId="0" applyFont="1" applyFill="1" applyBorder="1" applyAlignment="1">
      <alignment vertical="top"/>
    </xf>
    <xf numFmtId="0" fontId="22" fillId="3" borderId="14" xfId="0" applyFont="1" applyFill="1" applyBorder="1" applyAlignment="1">
      <alignment horizontal="right" vertical="center"/>
    </xf>
    <xf numFmtId="0" fontId="0" fillId="3" borderId="14" xfId="0" applyFont="1" applyFill="1" applyBorder="1" applyAlignment="1">
      <alignment vertical="top" wrapText="1"/>
    </xf>
    <xf numFmtId="0" fontId="0" fillId="4" borderId="47" xfId="0" applyFill="1" applyBorder="1"/>
    <xf numFmtId="0" fontId="0" fillId="4" borderId="18" xfId="0" applyFont="1" applyFill="1" applyBorder="1" applyAlignment="1">
      <alignment horizontal="left" vertical="top"/>
    </xf>
    <xf numFmtId="0" fontId="0" fillId="4" borderId="48" xfId="0" applyFill="1" applyBorder="1"/>
    <xf numFmtId="0" fontId="0" fillId="4" borderId="24" xfId="0" applyFill="1" applyBorder="1" applyAlignment="1">
      <alignment horizontal="center" vertical="top"/>
    </xf>
    <xf numFmtId="0" fontId="0" fillId="4" borderId="25" xfId="0" applyFont="1" applyFill="1" applyBorder="1" applyAlignment="1">
      <alignment horizontal="left" vertical="top"/>
    </xf>
    <xf numFmtId="0" fontId="2" fillId="0" borderId="0" xfId="0" applyFont="1" applyAlignment="1"/>
    <xf numFmtId="0" fontId="0" fillId="0" borderId="13" xfId="0" applyFont="1" applyBorder="1" applyAlignment="1">
      <alignment vertical="top"/>
    </xf>
    <xf numFmtId="0" fontId="0" fillId="0" borderId="9" xfId="0" applyFont="1" applyBorder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0" fillId="3" borderId="49" xfId="0" applyFont="1" applyFill="1" applyBorder="1" applyAlignment="1">
      <alignment horizontal="right" vertical="top"/>
    </xf>
    <xf numFmtId="0" fontId="0" fillId="3" borderId="29" xfId="0" applyFont="1" applyFill="1" applyBorder="1" applyAlignment="1">
      <alignment vertical="top"/>
    </xf>
    <xf numFmtId="0" fontId="0" fillId="3" borderId="3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19" fillId="5" borderId="17" xfId="0" applyFont="1" applyFill="1" applyBorder="1" applyAlignment="1">
      <alignment vertical="top"/>
    </xf>
    <xf numFmtId="0" fontId="28" fillId="0" borderId="18" xfId="0" applyFont="1" applyBorder="1" applyAlignment="1">
      <alignment vertical="top"/>
    </xf>
    <xf numFmtId="0" fontId="0" fillId="0" borderId="50" xfId="0" applyFont="1" applyBorder="1" applyAlignment="1">
      <alignment horizontal="center" vertical="top"/>
    </xf>
    <xf numFmtId="0" fontId="29" fillId="0" borderId="18" xfId="0" applyFont="1" applyBorder="1" applyAlignment="1">
      <alignment vertical="top"/>
    </xf>
    <xf numFmtId="0" fontId="30" fillId="3" borderId="15" xfId="0" applyFont="1" applyFill="1" applyBorder="1" applyAlignment="1">
      <alignment horizontal="center" vertical="top"/>
    </xf>
    <xf numFmtId="0" fontId="30" fillId="3" borderId="19" xfId="0" applyFont="1" applyFill="1" applyBorder="1" applyAlignment="1">
      <alignment horizontal="center" vertical="top"/>
    </xf>
    <xf numFmtId="0" fontId="19" fillId="4" borderId="17" xfId="0" applyFont="1" applyFill="1" applyBorder="1" applyAlignment="1">
      <alignment vertical="top"/>
    </xf>
    <xf numFmtId="0" fontId="31" fillId="5" borderId="17" xfId="0" applyFont="1" applyFill="1" applyBorder="1" applyAlignment="1">
      <alignment vertical="top"/>
    </xf>
    <xf numFmtId="0" fontId="0" fillId="0" borderId="62" xfId="0" applyFont="1" applyBorder="1" applyAlignment="1">
      <alignment horizontal="center" vertical="top"/>
    </xf>
    <xf numFmtId="0" fontId="19" fillId="5" borderId="24" xfId="0" applyFont="1" applyFill="1" applyBorder="1" applyAlignment="1">
      <alignment vertical="top"/>
    </xf>
    <xf numFmtId="0" fontId="0" fillId="4" borderId="36" xfId="0" applyFont="1" applyFill="1" applyBorder="1" applyAlignment="1">
      <alignment horizontal="center" vertical="top"/>
    </xf>
    <xf numFmtId="0" fontId="0" fillId="4" borderId="50" xfId="0" applyFont="1" applyFill="1" applyBorder="1" applyAlignment="1">
      <alignment horizontal="center" vertical="top"/>
    </xf>
    <xf numFmtId="0" fontId="0" fillId="4" borderId="62" xfId="0" applyFont="1" applyFill="1" applyBorder="1" applyAlignment="1">
      <alignment horizontal="center" vertical="top"/>
    </xf>
    <xf numFmtId="0" fontId="19" fillId="4" borderId="24" xfId="0" applyFont="1" applyFill="1" applyBorder="1" applyAlignment="1">
      <alignment vertical="top"/>
    </xf>
    <xf numFmtId="0" fontId="0" fillId="4" borderId="25" xfId="0" applyFont="1" applyFill="1" applyBorder="1" applyAlignment="1">
      <alignment vertical="top"/>
    </xf>
    <xf numFmtId="0" fontId="29" fillId="0" borderId="0" xfId="0" applyFont="1" applyAlignment="1">
      <alignment vertical="top"/>
    </xf>
    <xf numFmtId="0" fontId="26" fillId="2" borderId="13" xfId="0" applyFont="1" applyFill="1" applyBorder="1" applyAlignment="1">
      <alignment horizontal="center" vertical="top"/>
    </xf>
    <xf numFmtId="0" fontId="0" fillId="5" borderId="17" xfId="0" applyFont="1" applyFill="1" applyBorder="1" applyAlignment="1">
      <alignment vertical="top"/>
    </xf>
    <xf numFmtId="0" fontId="0" fillId="5" borderId="24" xfId="0" applyFont="1" applyFill="1" applyBorder="1" applyAlignment="1">
      <alignment vertical="top"/>
    </xf>
    <xf numFmtId="0" fontId="0" fillId="3" borderId="0" xfId="0" applyFont="1" applyFill="1" applyAlignment="1">
      <alignment horizontal="right" vertical="top"/>
    </xf>
    <xf numFmtId="0" fontId="0" fillId="3" borderId="0" xfId="0" applyFont="1" applyFill="1" applyAlignment="1">
      <alignment vertical="top" wrapText="1"/>
    </xf>
    <xf numFmtId="0" fontId="0" fillId="0" borderId="63" xfId="0" applyFont="1" applyBorder="1" applyAlignment="1">
      <alignment horizontal="center" vertical="top"/>
    </xf>
    <xf numFmtId="0" fontId="0" fillId="5" borderId="17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4" borderId="63" xfId="0" applyFont="1" applyFill="1" applyBorder="1" applyAlignment="1">
      <alignment horizontal="center" vertical="top"/>
    </xf>
    <xf numFmtId="0" fontId="0" fillId="0" borderId="64" xfId="0" applyFont="1" applyBorder="1" applyAlignment="1">
      <alignment vertical="top"/>
    </xf>
    <xf numFmtId="0" fontId="0" fillId="5" borderId="65" xfId="0" applyFont="1" applyFill="1" applyBorder="1" applyAlignment="1">
      <alignment horizontal="center" vertical="top"/>
    </xf>
    <xf numFmtId="0" fontId="0" fillId="5" borderId="65" xfId="0" applyFill="1" applyBorder="1" applyAlignment="1">
      <alignment vertical="top"/>
    </xf>
    <xf numFmtId="0" fontId="0" fillId="5" borderId="63" xfId="0" applyFill="1" applyBorder="1" applyAlignment="1">
      <alignment horizontal="center" vertical="top"/>
    </xf>
    <xf numFmtId="0" fontId="0" fillId="5" borderId="18" xfId="0" applyFont="1" applyFill="1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63" xfId="0" applyBorder="1" applyAlignment="1">
      <alignment horizontal="center" vertical="top"/>
    </xf>
    <xf numFmtId="0" fontId="0" fillId="0" borderId="65" xfId="0" applyFill="1" applyBorder="1" applyAlignment="1">
      <alignment vertical="top"/>
    </xf>
    <xf numFmtId="0" fontId="0" fillId="0" borderId="36" xfId="0" applyBorder="1" applyAlignment="1">
      <alignment horizontal="center" vertical="top"/>
    </xf>
    <xf numFmtId="0" fontId="0" fillId="0" borderId="66" xfId="0" applyFont="1" applyBorder="1" applyAlignment="1">
      <alignment horizontal="center" vertical="top"/>
    </xf>
    <xf numFmtId="0" fontId="0" fillId="0" borderId="24" xfId="0" applyBorder="1" applyAlignment="1">
      <alignment vertical="top"/>
    </xf>
    <xf numFmtId="0" fontId="2" fillId="0" borderId="0" xfId="0" applyFont="1" applyBorder="1" applyAlignment="1">
      <alignment vertical="top"/>
    </xf>
    <xf numFmtId="2" fontId="0" fillId="4" borderId="17" xfId="0" applyNumberFormat="1" applyFill="1" applyBorder="1" applyAlignment="1">
      <alignment horizontal="center" vertical="top"/>
    </xf>
    <xf numFmtId="2" fontId="0" fillId="4" borderId="24" xfId="0" applyNumberFormat="1" applyFill="1" applyBorder="1" applyAlignment="1">
      <alignment horizontal="center" vertical="top"/>
    </xf>
    <xf numFmtId="0" fontId="12" fillId="0" borderId="0" xfId="0" applyNumberFormat="1" applyFont="1" applyAlignment="1">
      <alignment horizontal="center" vertical="top"/>
    </xf>
    <xf numFmtId="2" fontId="12" fillId="0" borderId="11" xfId="0" applyNumberFormat="1" applyFont="1" applyBorder="1" applyAlignment="1">
      <alignment horizontal="center" vertical="center"/>
    </xf>
    <xf numFmtId="0" fontId="0" fillId="5" borderId="67" xfId="0" applyFont="1" applyFill="1" applyBorder="1" applyAlignment="1">
      <alignment horizontal="center" vertical="top"/>
    </xf>
    <xf numFmtId="0" fontId="0" fillId="0" borderId="67" xfId="0" applyBorder="1" applyAlignment="1">
      <alignment vertical="top"/>
    </xf>
    <xf numFmtId="0" fontId="0" fillId="0" borderId="67" xfId="0" applyBorder="1" applyAlignment="1">
      <alignment horizontal="center" vertical="top"/>
    </xf>
    <xf numFmtId="0" fontId="0" fillId="0" borderId="67" xfId="0" applyFont="1" applyBorder="1" applyAlignment="1">
      <alignment vertical="top"/>
    </xf>
    <xf numFmtId="0" fontId="0" fillId="0" borderId="24" xfId="0" applyBorder="1" applyAlignment="1">
      <alignment horizontal="center" vertical="top"/>
    </xf>
    <xf numFmtId="1" fontId="2" fillId="3" borderId="29" xfId="0" applyNumberFormat="1" applyFont="1" applyFill="1" applyBorder="1" applyAlignment="1">
      <alignment horizontal="right" vertical="top"/>
    </xf>
    <xf numFmtId="2" fontId="2" fillId="3" borderId="29" xfId="0" applyNumberFormat="1" applyFont="1" applyFill="1" applyBorder="1" applyAlignment="1">
      <alignment horizontal="right" vertical="top"/>
    </xf>
    <xf numFmtId="2" fontId="2" fillId="3" borderId="0" xfId="0" applyNumberFormat="1" applyFont="1" applyFill="1" applyAlignment="1">
      <alignment horizontal="right" vertical="top"/>
    </xf>
    <xf numFmtId="0" fontId="15" fillId="2" borderId="13" xfId="0" applyFont="1" applyFill="1" applyBorder="1" applyAlignment="1">
      <alignment vertical="top"/>
    </xf>
    <xf numFmtId="0" fontId="23" fillId="0" borderId="10" xfId="0" applyFont="1" applyBorder="1" applyAlignment="1">
      <alignment horizontal="left" vertical="center" wrapText="1"/>
    </xf>
    <xf numFmtId="0" fontId="0" fillId="0" borderId="68" xfId="0" applyFont="1" applyBorder="1" applyAlignment="1">
      <alignment vertical="top"/>
    </xf>
    <xf numFmtId="0" fontId="12" fillId="0" borderId="11" xfId="0" applyNumberFormat="1" applyFont="1" applyBorder="1" applyAlignment="1">
      <alignment horizontal="center" vertical="top"/>
    </xf>
    <xf numFmtId="0" fontId="0" fillId="0" borderId="69" xfId="0" applyFont="1" applyBorder="1" applyAlignment="1">
      <alignment vertical="top"/>
    </xf>
    <xf numFmtId="0" fontId="12" fillId="0" borderId="70" xfId="0" applyFont="1" applyBorder="1" applyAlignment="1">
      <alignment vertical="top"/>
    </xf>
    <xf numFmtId="0" fontId="12" fillId="0" borderId="70" xfId="0" applyNumberFormat="1" applyFont="1" applyBorder="1" applyAlignment="1">
      <alignment horizontal="center" vertical="top"/>
    </xf>
    <xf numFmtId="0" fontId="14" fillId="0" borderId="70" xfId="0" applyFont="1" applyBorder="1" applyAlignment="1">
      <alignment vertical="top"/>
    </xf>
    <xf numFmtId="0" fontId="15" fillId="2" borderId="46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top"/>
    </xf>
    <xf numFmtId="0" fontId="16" fillId="3" borderId="71" xfId="0" applyFont="1" applyFill="1" applyBorder="1" applyAlignment="1">
      <alignment vertical="top"/>
    </xf>
    <xf numFmtId="0" fontId="22" fillId="3" borderId="71" xfId="0" applyFont="1" applyFill="1" applyBorder="1" applyAlignment="1">
      <alignment horizontal="right" vertical="top"/>
    </xf>
    <xf numFmtId="0" fontId="0" fillId="3" borderId="71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32" fillId="3" borderId="15" xfId="0" applyFont="1" applyFill="1" applyBorder="1" applyAlignment="1">
      <alignment horizontal="center" vertical="top"/>
    </xf>
    <xf numFmtId="0" fontId="22" fillId="3" borderId="35" xfId="0" applyFont="1" applyFill="1" applyBorder="1" applyAlignment="1">
      <alignment vertical="top"/>
    </xf>
    <xf numFmtId="0" fontId="22" fillId="3" borderId="16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32" fillId="3" borderId="19" xfId="0" applyFont="1" applyFill="1" applyBorder="1" applyAlignment="1">
      <alignment horizontal="center" vertical="top"/>
    </xf>
    <xf numFmtId="0" fontId="22" fillId="3" borderId="37" xfId="0" applyFont="1" applyFill="1" applyBorder="1" applyAlignment="1">
      <alignment vertical="top"/>
    </xf>
    <xf numFmtId="0" fontId="22" fillId="3" borderId="20" xfId="0" applyFont="1" applyFill="1" applyBorder="1" applyAlignment="1">
      <alignment vertical="top"/>
    </xf>
    <xf numFmtId="0" fontId="32" fillId="4" borderId="21" xfId="0" applyFont="1" applyFill="1" applyBorder="1" applyAlignment="1">
      <alignment horizontal="center" vertical="top"/>
    </xf>
    <xf numFmtId="0" fontId="17" fillId="4" borderId="40" xfId="0" applyFont="1" applyFill="1" applyBorder="1" applyAlignment="1">
      <alignment vertical="top"/>
    </xf>
    <xf numFmtId="0" fontId="22" fillId="4" borderId="40" xfId="0" applyFont="1" applyFill="1" applyBorder="1" applyAlignment="1">
      <alignment vertical="top"/>
    </xf>
    <xf numFmtId="0" fontId="22" fillId="4" borderId="22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 vertical="top"/>
    </xf>
    <xf numFmtId="0" fontId="0" fillId="4" borderId="17" xfId="0" applyFont="1" applyFill="1" applyBorder="1" applyAlignment="1">
      <alignment vertical="top" wrapText="1"/>
    </xf>
    <xf numFmtId="0" fontId="22" fillId="4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0" fontId="19" fillId="0" borderId="72" xfId="0" applyFont="1" applyBorder="1" applyAlignment="1">
      <alignment horizontal="center" vertical="top"/>
    </xf>
    <xf numFmtId="0" fontId="0" fillId="4" borderId="73" xfId="0" applyFill="1" applyBorder="1" applyAlignment="1">
      <alignment vertical="top" wrapText="1"/>
    </xf>
    <xf numFmtId="0" fontId="22" fillId="4" borderId="73" xfId="0" applyFont="1" applyFill="1" applyBorder="1" applyAlignment="1">
      <alignment horizontal="center" vertical="top"/>
    </xf>
    <xf numFmtId="0" fontId="0" fillId="4" borderId="3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6" fillId="3" borderId="74" xfId="0" applyFont="1" applyFill="1" applyBorder="1" applyAlignment="1">
      <alignment vertical="top"/>
    </xf>
    <xf numFmtId="0" fontId="0" fillId="0" borderId="73" xfId="0" applyBorder="1" applyAlignment="1">
      <alignment vertical="top" wrapText="1"/>
    </xf>
    <xf numFmtId="0" fontId="0" fillId="0" borderId="29" xfId="0" applyBorder="1" applyAlignment="1">
      <alignment horizontal="center" vertical="top"/>
    </xf>
    <xf numFmtId="49" fontId="0" fillId="0" borderId="17" xfId="0" applyNumberForma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29" fillId="0" borderId="30" xfId="0" applyFont="1" applyBorder="1" applyAlignment="1">
      <alignment vertical="top"/>
    </xf>
    <xf numFmtId="0" fontId="0" fillId="0" borderId="75" xfId="0" applyFont="1" applyBorder="1" applyAlignment="1">
      <alignment horizontal="center" vertical="top"/>
    </xf>
    <xf numFmtId="0" fontId="29" fillId="0" borderId="25" xfId="0" applyFont="1" applyBorder="1" applyAlignment="1">
      <alignment vertical="top"/>
    </xf>
    <xf numFmtId="0" fontId="26" fillId="2" borderId="76" xfId="0" applyFont="1" applyFill="1" applyBorder="1" applyAlignment="1">
      <alignment vertical="center"/>
    </xf>
    <xf numFmtId="0" fontId="15" fillId="2" borderId="76" xfId="0" applyFont="1" applyFill="1" applyBorder="1" applyAlignment="1">
      <alignment vertical="center"/>
    </xf>
    <xf numFmtId="0" fontId="15" fillId="2" borderId="76" xfId="0" applyFont="1" applyFill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77" xfId="0" applyBorder="1" applyAlignment="1">
      <alignment vertical="top" wrapText="1"/>
    </xf>
    <xf numFmtId="0" fontId="0" fillId="0" borderId="78" xfId="0" applyFill="1" applyBorder="1" applyAlignment="1">
      <alignment horizontal="center" vertical="top"/>
    </xf>
    <xf numFmtId="0" fontId="0" fillId="0" borderId="79" xfId="0" applyBorder="1" applyAlignment="1">
      <alignment vertical="top" wrapText="1"/>
    </xf>
    <xf numFmtId="0" fontId="0" fillId="0" borderId="80" xfId="0" applyFill="1" applyBorder="1" applyAlignment="1">
      <alignment horizontal="center" vertical="top"/>
    </xf>
    <xf numFmtId="0" fontId="0" fillId="0" borderId="81" xfId="0" applyBorder="1" applyAlignment="1">
      <alignment vertical="top" wrapText="1"/>
    </xf>
    <xf numFmtId="0" fontId="0" fillId="0" borderId="82" xfId="0" applyBorder="1" applyAlignment="1">
      <alignment horizontal="center" vertical="top"/>
    </xf>
    <xf numFmtId="0" fontId="0" fillId="0" borderId="83" xfId="0" applyBorder="1" applyAlignment="1">
      <alignment vertical="top" wrapText="1"/>
    </xf>
    <xf numFmtId="0" fontId="0" fillId="0" borderId="84" xfId="0" applyFill="1" applyBorder="1" applyAlignment="1">
      <alignment horizontal="center" vertical="top"/>
    </xf>
    <xf numFmtId="0" fontId="0" fillId="0" borderId="85" xfId="0" applyFont="1" applyBorder="1" applyAlignment="1">
      <alignment vertical="top"/>
    </xf>
    <xf numFmtId="0" fontId="0" fillId="0" borderId="36" xfId="0" applyFont="1" applyFill="1" applyBorder="1" applyAlignment="1">
      <alignment horizontal="center" vertical="top"/>
    </xf>
    <xf numFmtId="0" fontId="0" fillId="0" borderId="17" xfId="0" applyBorder="1"/>
    <xf numFmtId="0" fontId="0" fillId="0" borderId="50" xfId="0" applyFont="1" applyFill="1" applyBorder="1" applyAlignment="1">
      <alignment horizontal="center" vertical="top"/>
    </xf>
    <xf numFmtId="0" fontId="0" fillId="0" borderId="17" xfId="0" applyFill="1" applyBorder="1"/>
    <xf numFmtId="0" fontId="35" fillId="4" borderId="17" xfId="2" applyFont="1" applyFill="1" applyBorder="1" applyAlignment="1">
      <alignment horizontal="left" wrapText="1"/>
    </xf>
    <xf numFmtId="0" fontId="22" fillId="4" borderId="86" xfId="0" applyFont="1" applyFill="1" applyBorder="1" applyAlignment="1">
      <alignment horizontal="center" vertical="center"/>
    </xf>
    <xf numFmtId="0" fontId="22" fillId="4" borderId="87" xfId="0" applyFont="1" applyFill="1" applyBorder="1" applyAlignment="1">
      <alignment horizontal="center" vertical="center"/>
    </xf>
    <xf numFmtId="0" fontId="22" fillId="4" borderId="87" xfId="0" applyFont="1" applyFill="1" applyBorder="1" applyAlignment="1">
      <alignment vertical="center"/>
    </xf>
    <xf numFmtId="0" fontId="35" fillId="4" borderId="88" xfId="2" applyFont="1" applyFill="1" applyBorder="1" applyAlignment="1">
      <alignment horizontal="left" wrapText="1"/>
    </xf>
    <xf numFmtId="0" fontId="22" fillId="4" borderId="89" xfId="0" applyFont="1" applyFill="1" applyBorder="1" applyAlignment="1">
      <alignment vertical="center"/>
    </xf>
    <xf numFmtId="0" fontId="0" fillId="0" borderId="90" xfId="0" applyFont="1" applyFill="1" applyBorder="1" applyAlignment="1">
      <alignment horizontal="center" vertical="top"/>
    </xf>
    <xf numFmtId="0" fontId="0" fillId="0" borderId="84" xfId="0" applyBorder="1"/>
    <xf numFmtId="0" fontId="0" fillId="0" borderId="62" xfId="0" applyFont="1" applyFill="1" applyBorder="1" applyAlignment="1">
      <alignment horizontal="center" vertical="top"/>
    </xf>
    <xf numFmtId="0" fontId="0" fillId="0" borderId="24" xfId="0" applyBorder="1"/>
    <xf numFmtId="0" fontId="29" fillId="4" borderId="18" xfId="0" applyFont="1" applyFill="1" applyBorder="1" applyAlignment="1">
      <alignment vertical="top"/>
    </xf>
    <xf numFmtId="0" fontId="0" fillId="4" borderId="17" xfId="0" applyFill="1" applyBorder="1"/>
    <xf numFmtId="0" fontId="2" fillId="3" borderId="35" xfId="0" applyFont="1" applyFill="1" applyBorder="1" applyAlignment="1">
      <alignment vertical="top"/>
    </xf>
    <xf numFmtId="0" fontId="2" fillId="3" borderId="37" xfId="0" applyFont="1" applyFill="1" applyBorder="1" applyAlignment="1">
      <alignment vertical="top"/>
    </xf>
    <xf numFmtId="0" fontId="2" fillId="4" borderId="21" xfId="0" applyFont="1" applyFill="1" applyBorder="1" applyAlignment="1">
      <alignment horizontal="center" vertical="top" wrapText="1"/>
    </xf>
    <xf numFmtId="0" fontId="2" fillId="4" borderId="40" xfId="0" applyFont="1" applyFill="1" applyBorder="1" applyAlignment="1">
      <alignment vertical="top"/>
    </xf>
    <xf numFmtId="0" fontId="2" fillId="4" borderId="40" xfId="0" applyFont="1" applyFill="1" applyBorder="1" applyAlignment="1">
      <alignment vertical="top" wrapText="1"/>
    </xf>
    <xf numFmtId="0" fontId="2" fillId="3" borderId="16" xfId="0" applyFont="1" applyFill="1" applyBorder="1" applyAlignment="1">
      <alignment vertical="top"/>
    </xf>
    <xf numFmtId="0" fontId="2" fillId="3" borderId="20" xfId="0" applyFont="1" applyFill="1" applyBorder="1" applyAlignment="1">
      <alignment vertical="top"/>
    </xf>
    <xf numFmtId="0" fontId="2" fillId="4" borderId="22" xfId="0" applyFont="1" applyFill="1" applyBorder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1" fillId="0" borderId="32" xfId="0" applyFont="1" applyFill="1" applyBorder="1" applyAlignment="1">
      <alignment horizontal="left" vertical="center"/>
    </xf>
    <xf numFmtId="0" fontId="2" fillId="3" borderId="54" xfId="0" applyFont="1" applyFill="1" applyBorder="1" applyAlignment="1">
      <alignment horizontal="left" vertical="top"/>
    </xf>
    <xf numFmtId="0" fontId="2" fillId="3" borderId="55" xfId="0" applyFont="1" applyFill="1" applyBorder="1" applyAlignment="1">
      <alignment horizontal="left" vertical="top"/>
    </xf>
    <xf numFmtId="0" fontId="2" fillId="3" borderId="56" xfId="0" applyFont="1" applyFill="1" applyBorder="1" applyAlignment="1">
      <alignment horizontal="left" vertical="top"/>
    </xf>
    <xf numFmtId="0" fontId="18" fillId="3" borderId="54" xfId="0" applyFont="1" applyFill="1" applyBorder="1" applyAlignment="1">
      <alignment horizontal="left" vertical="top"/>
    </xf>
    <xf numFmtId="0" fontId="18" fillId="3" borderId="55" xfId="0" applyFont="1" applyFill="1" applyBorder="1" applyAlignment="1">
      <alignment horizontal="left" vertical="top"/>
    </xf>
    <xf numFmtId="0" fontId="18" fillId="3" borderId="56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center" wrapText="1"/>
    </xf>
    <xf numFmtId="0" fontId="2" fillId="4" borderId="57" xfId="0" applyFont="1" applyFill="1" applyBorder="1" applyAlignment="1">
      <alignment horizontal="center" vertical="top" wrapText="1"/>
    </xf>
    <xf numFmtId="0" fontId="2" fillId="4" borderId="59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58" xfId="0" applyFont="1" applyFill="1" applyBorder="1" applyAlignment="1">
      <alignment horizontal="left" vertical="top" wrapText="1"/>
    </xf>
    <xf numFmtId="0" fontId="2" fillId="4" borderId="60" xfId="0" applyFont="1" applyFill="1" applyBorder="1" applyAlignment="1">
      <alignment horizontal="left" vertical="top" wrapText="1"/>
    </xf>
    <xf numFmtId="0" fontId="2" fillId="4" borderId="23" xfId="0" applyFont="1" applyFill="1" applyBorder="1" applyAlignment="1">
      <alignment horizontal="left" vertical="top" wrapText="1"/>
    </xf>
    <xf numFmtId="0" fontId="2" fillId="4" borderId="61" xfId="0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3" borderId="51" xfId="0" applyFont="1" applyFill="1" applyBorder="1" applyAlignment="1">
      <alignment horizontal="left" vertical="top"/>
    </xf>
    <xf numFmtId="0" fontId="2" fillId="3" borderId="52" xfId="0" applyFont="1" applyFill="1" applyBorder="1" applyAlignment="1">
      <alignment horizontal="left" vertical="top"/>
    </xf>
    <xf numFmtId="0" fontId="2" fillId="3" borderId="53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16" fillId="3" borderId="74" xfId="0" applyFont="1" applyFill="1" applyBorder="1" applyAlignment="1">
      <alignment horizontal="right" vertical="center"/>
    </xf>
    <xf numFmtId="0" fontId="16" fillId="3" borderId="31" xfId="0" applyFont="1" applyFill="1" applyBorder="1" applyAlignment="1">
      <alignment horizontal="right" vertical="center"/>
    </xf>
    <xf numFmtId="0" fontId="0" fillId="4" borderId="64" xfId="0" applyFont="1" applyFill="1" applyBorder="1" applyAlignment="1">
      <alignment horizontal="center" vertical="center" wrapText="1"/>
    </xf>
    <xf numFmtId="0" fontId="0" fillId="4" borderId="91" xfId="0" applyFont="1" applyFill="1" applyBorder="1" applyAlignment="1">
      <alignment horizontal="center" vertical="center" wrapText="1"/>
    </xf>
    <xf numFmtId="0" fontId="0" fillId="4" borderId="92" xfId="0" applyFont="1" applyFill="1" applyBorder="1" applyAlignment="1">
      <alignment horizontal="center" vertical="center" wrapText="1"/>
    </xf>
  </cellXfs>
  <cellStyles count="3">
    <cellStyle name="Normal" xfId="0" builtinId="0"/>
    <cellStyle name="Normal 4" xfId="2"/>
    <cellStyle name="Normal_Del 2 Vedlegg 2 - Kravspesifikasj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6191</xdr:colOff>
      <xdr:row>4</xdr:row>
      <xdr:rowOff>50006</xdr:rowOff>
    </xdr:from>
    <xdr:ext cx="3658762" cy="699660"/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4191" y="812006"/>
          <a:ext cx="3658762" cy="6996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="90" zoomScaleNormal="90" workbookViewId="0"/>
  </sheetViews>
  <sheetFormatPr baseColWidth="10" defaultRowHeight="15" x14ac:dyDescent="0.25"/>
  <cols>
    <col min="1" max="1" width="2.425781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3"/>
      <c r="C2" s="12"/>
      <c r="D2" s="12"/>
      <c r="E2" s="12"/>
      <c r="F2" s="12"/>
      <c r="G2" s="12"/>
      <c r="H2" s="12"/>
      <c r="I2" s="12"/>
      <c r="J2" s="12"/>
      <c r="K2" s="12"/>
      <c r="L2" s="11"/>
      <c r="M2" s="1"/>
      <c r="N2" s="1"/>
      <c r="O2" s="1"/>
    </row>
    <row r="3" spans="1:15" x14ac:dyDescent="0.25">
      <c r="A3" s="1"/>
      <c r="B3" s="7"/>
      <c r="C3" s="6"/>
      <c r="D3" s="6"/>
      <c r="E3" s="6"/>
      <c r="F3" s="6"/>
      <c r="G3" s="6"/>
      <c r="H3" s="6"/>
      <c r="I3" s="6"/>
      <c r="J3" s="6"/>
      <c r="K3" s="6"/>
      <c r="L3" s="5"/>
      <c r="M3" s="1"/>
      <c r="N3" s="1"/>
      <c r="O3" s="1"/>
    </row>
    <row r="4" spans="1:15" x14ac:dyDescent="0.25">
      <c r="A4" s="1"/>
      <c r="B4" s="7"/>
      <c r="C4" s="6"/>
      <c r="D4" s="6"/>
      <c r="E4" s="6"/>
      <c r="F4" s="6"/>
      <c r="G4" s="6"/>
      <c r="H4" s="6"/>
      <c r="I4" s="6"/>
      <c r="J4" s="6"/>
      <c r="K4" s="6"/>
      <c r="L4" s="5"/>
      <c r="M4" s="1"/>
      <c r="N4" s="1"/>
      <c r="O4" s="1"/>
    </row>
    <row r="5" spans="1:15" x14ac:dyDescent="0.25">
      <c r="A5" s="1"/>
      <c r="B5" s="7"/>
      <c r="C5" s="6"/>
      <c r="D5" s="6"/>
      <c r="E5" s="6"/>
      <c r="F5" s="6"/>
      <c r="G5" s="6"/>
      <c r="H5" s="6"/>
      <c r="I5" s="6"/>
      <c r="J5" s="6"/>
      <c r="K5" s="6"/>
      <c r="L5" s="5"/>
      <c r="M5" s="1"/>
      <c r="N5" s="1"/>
      <c r="O5" s="1"/>
    </row>
    <row r="6" spans="1:15" x14ac:dyDescent="0.25">
      <c r="A6" s="1"/>
      <c r="B6" s="7"/>
      <c r="C6" s="6"/>
      <c r="D6" s="6"/>
      <c r="E6" s="6"/>
      <c r="F6" s="6"/>
      <c r="G6" s="6"/>
      <c r="H6" s="6"/>
      <c r="I6" s="6"/>
      <c r="J6" s="6"/>
      <c r="K6" s="6"/>
      <c r="L6" s="5"/>
      <c r="M6" s="1"/>
      <c r="N6" s="1"/>
      <c r="O6" s="1"/>
    </row>
    <row r="7" spans="1:15" x14ac:dyDescent="0.25">
      <c r="A7" s="1"/>
      <c r="B7" s="7"/>
      <c r="C7" s="6"/>
      <c r="D7" s="6"/>
      <c r="E7" s="6"/>
      <c r="F7" s="6"/>
      <c r="G7" s="6"/>
      <c r="H7" s="6"/>
      <c r="I7" s="6"/>
      <c r="J7" s="6"/>
      <c r="K7" s="6"/>
      <c r="L7" s="5"/>
      <c r="M7" s="1"/>
      <c r="N7" s="1"/>
      <c r="O7" s="1"/>
    </row>
    <row r="8" spans="1:15" x14ac:dyDescent="0.25">
      <c r="A8" s="1"/>
      <c r="B8" s="7"/>
      <c r="C8" s="6"/>
      <c r="D8" s="6"/>
      <c r="E8" s="6"/>
      <c r="F8" s="6"/>
      <c r="G8" s="6"/>
      <c r="H8" s="6"/>
      <c r="I8" s="6"/>
      <c r="J8" s="6"/>
      <c r="K8" s="6"/>
      <c r="L8" s="5"/>
      <c r="M8" s="1"/>
      <c r="N8" s="1"/>
      <c r="O8" s="1"/>
    </row>
    <row r="9" spans="1:15" x14ac:dyDescent="0.25">
      <c r="A9" s="1"/>
      <c r="B9" s="7"/>
      <c r="C9" s="6"/>
      <c r="D9" s="6"/>
      <c r="E9" s="6"/>
      <c r="F9" s="6"/>
      <c r="G9" s="6"/>
      <c r="H9" s="6"/>
      <c r="I9" s="6"/>
      <c r="J9" s="6"/>
      <c r="K9" s="6"/>
      <c r="L9" s="5"/>
      <c r="M9" s="1"/>
      <c r="N9" s="1"/>
      <c r="O9" s="1"/>
    </row>
    <row r="10" spans="1:15" x14ac:dyDescent="0.25">
      <c r="A10" s="1"/>
      <c r="B10" s="7"/>
      <c r="C10" s="6"/>
      <c r="D10" s="6"/>
      <c r="E10" s="6"/>
      <c r="F10" s="6"/>
      <c r="G10" s="6"/>
      <c r="H10" s="6"/>
      <c r="I10" s="6"/>
      <c r="J10" s="6"/>
      <c r="K10" s="6"/>
      <c r="L10" s="5"/>
      <c r="M10" s="1"/>
      <c r="N10" s="1"/>
      <c r="O10" s="1"/>
    </row>
    <row r="11" spans="1:15" ht="26.25" x14ac:dyDescent="0.4">
      <c r="A11" s="1"/>
      <c r="B11" s="7"/>
      <c r="C11" s="6"/>
      <c r="D11" s="6"/>
      <c r="E11" s="278" t="s">
        <v>156</v>
      </c>
      <c r="F11" s="278"/>
      <c r="G11" s="278"/>
      <c r="H11" s="278"/>
      <c r="I11" s="278"/>
      <c r="J11" s="6"/>
      <c r="K11" s="6"/>
      <c r="L11" s="5"/>
      <c r="M11" s="1"/>
      <c r="N11" s="1"/>
      <c r="O11" s="1"/>
    </row>
    <row r="12" spans="1:15" x14ac:dyDescent="0.25">
      <c r="A12" s="1"/>
      <c r="B12" s="7"/>
      <c r="C12" s="279" t="s">
        <v>0</v>
      </c>
      <c r="D12" s="279"/>
      <c r="E12" s="279"/>
      <c r="F12" s="279"/>
      <c r="G12" s="279"/>
      <c r="H12" s="279"/>
      <c r="I12" s="279"/>
      <c r="J12" s="279"/>
      <c r="K12" s="279"/>
      <c r="L12" s="5"/>
      <c r="M12" s="1"/>
      <c r="N12" s="1"/>
      <c r="O12" s="1"/>
    </row>
    <row r="13" spans="1:15" x14ac:dyDescent="0.25">
      <c r="A13" s="1"/>
      <c r="B13" s="7"/>
      <c r="C13" s="279"/>
      <c r="D13" s="279"/>
      <c r="E13" s="279"/>
      <c r="F13" s="279"/>
      <c r="G13" s="279"/>
      <c r="H13" s="279"/>
      <c r="I13" s="279"/>
      <c r="J13" s="279"/>
      <c r="K13" s="279"/>
      <c r="L13" s="5"/>
      <c r="M13" s="1"/>
      <c r="N13" s="1"/>
      <c r="O13" s="1"/>
    </row>
    <row r="14" spans="1:15" ht="21" customHeight="1" x14ac:dyDescent="0.25">
      <c r="A14" s="1"/>
      <c r="B14" s="7"/>
      <c r="C14" s="279"/>
      <c r="D14" s="279"/>
      <c r="E14" s="279"/>
      <c r="F14" s="279"/>
      <c r="G14" s="279"/>
      <c r="H14" s="279"/>
      <c r="I14" s="279"/>
      <c r="J14" s="279"/>
      <c r="K14" s="279"/>
      <c r="L14" s="5"/>
      <c r="M14" s="1"/>
      <c r="N14" s="1"/>
      <c r="O14" s="1"/>
    </row>
    <row r="15" spans="1:15" ht="26.25" x14ac:dyDescent="0.4">
      <c r="A15" s="1"/>
      <c r="B15" s="7"/>
      <c r="C15" s="6"/>
      <c r="D15" s="6"/>
      <c r="E15" s="280"/>
      <c r="F15" s="280"/>
      <c r="G15" s="280"/>
      <c r="H15" s="280"/>
      <c r="I15" s="280"/>
      <c r="J15" s="6"/>
      <c r="K15" s="6"/>
      <c r="L15" s="5"/>
      <c r="M15" s="1"/>
      <c r="N15" s="1"/>
      <c r="O15" s="1"/>
    </row>
    <row r="16" spans="1:15" ht="26.25" customHeight="1" x14ac:dyDescent="0.25">
      <c r="A16" s="1"/>
      <c r="B16" s="7"/>
      <c r="C16" s="6"/>
      <c r="D16" s="6"/>
      <c r="E16" s="281" t="s">
        <v>1</v>
      </c>
      <c r="F16" s="282"/>
      <c r="G16" s="282"/>
      <c r="H16" s="282"/>
      <c r="I16" s="282"/>
      <c r="J16" s="6"/>
      <c r="K16" s="6"/>
      <c r="L16" s="5"/>
      <c r="M16" s="1"/>
      <c r="N16" s="1"/>
      <c r="O16" s="1"/>
    </row>
    <row r="17" spans="1:15" x14ac:dyDescent="0.25">
      <c r="A17" s="1"/>
      <c r="B17" s="7"/>
      <c r="C17" s="6"/>
      <c r="D17" s="6"/>
      <c r="E17" s="282"/>
      <c r="F17" s="282"/>
      <c r="G17" s="282"/>
      <c r="H17" s="282"/>
      <c r="I17" s="282"/>
      <c r="J17" s="6"/>
      <c r="K17" s="6"/>
      <c r="L17" s="5"/>
      <c r="M17" s="1"/>
      <c r="N17" s="1"/>
      <c r="O17" s="1"/>
    </row>
    <row r="18" spans="1:15" x14ac:dyDescent="0.25">
      <c r="A18" s="1"/>
      <c r="B18" s="7"/>
      <c r="C18" s="6"/>
      <c r="D18" s="6"/>
      <c r="E18" s="282"/>
      <c r="F18" s="282"/>
      <c r="G18" s="282"/>
      <c r="H18" s="282"/>
      <c r="I18" s="282"/>
      <c r="J18" s="6"/>
      <c r="K18" s="6"/>
      <c r="L18" s="5"/>
      <c r="M18" s="1"/>
      <c r="N18" s="1"/>
      <c r="O18" s="1"/>
    </row>
    <row r="19" spans="1:15" x14ac:dyDescent="0.25">
      <c r="A19" s="1"/>
      <c r="B19" s="7"/>
      <c r="C19" s="6"/>
      <c r="D19" s="6"/>
      <c r="E19" s="282"/>
      <c r="F19" s="282"/>
      <c r="G19" s="282"/>
      <c r="H19" s="282"/>
      <c r="I19" s="282"/>
      <c r="J19" s="6"/>
      <c r="K19" s="6"/>
      <c r="L19" s="5"/>
      <c r="M19" s="1"/>
      <c r="N19" s="1"/>
      <c r="O19" s="1"/>
    </row>
    <row r="20" spans="1:15" x14ac:dyDescent="0.25">
      <c r="A20" s="1"/>
      <c r="B20" s="7"/>
      <c r="C20" s="6"/>
      <c r="D20" s="6"/>
      <c r="E20" s="282"/>
      <c r="F20" s="282"/>
      <c r="G20" s="282"/>
      <c r="H20" s="282"/>
      <c r="I20" s="282"/>
      <c r="J20" s="6"/>
      <c r="K20" s="6"/>
      <c r="L20" s="5"/>
      <c r="M20" s="1"/>
      <c r="N20" s="1"/>
      <c r="O20" s="1"/>
    </row>
    <row r="21" spans="1:15" ht="15" customHeight="1" x14ac:dyDescent="0.25">
      <c r="A21" s="1"/>
      <c r="B21" s="7"/>
      <c r="D21" s="10"/>
      <c r="F21" s="10"/>
      <c r="G21" s="10"/>
      <c r="H21" s="10"/>
      <c r="I21" s="10"/>
      <c r="J21" s="10"/>
      <c r="K21" s="10"/>
      <c r="L21" s="5"/>
      <c r="M21" s="10"/>
      <c r="N21" s="10"/>
      <c r="O21" s="10"/>
    </row>
    <row r="22" spans="1:15" ht="15" customHeight="1" x14ac:dyDescent="0.25">
      <c r="A22" s="1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5"/>
      <c r="M22" s="10"/>
      <c r="N22" s="10"/>
      <c r="O22" s="10"/>
    </row>
    <row r="23" spans="1:15" ht="15" customHeight="1" x14ac:dyDescent="0.25">
      <c r="A23" s="1"/>
      <c r="B23" s="7"/>
      <c r="C23" s="10"/>
      <c r="D23" s="283" t="s">
        <v>497</v>
      </c>
      <c r="E23" s="283"/>
      <c r="F23" s="283"/>
      <c r="G23" s="283"/>
      <c r="H23" s="283"/>
      <c r="I23" s="283"/>
      <c r="J23" s="283"/>
      <c r="K23" s="10"/>
      <c r="L23" s="5"/>
      <c r="M23" s="10"/>
      <c r="N23" s="10"/>
      <c r="O23" s="10"/>
    </row>
    <row r="24" spans="1:15" ht="15" customHeight="1" x14ac:dyDescent="0.25">
      <c r="A24" s="1"/>
      <c r="B24" s="7"/>
      <c r="C24" s="10"/>
      <c r="D24" s="283"/>
      <c r="E24" s="283"/>
      <c r="F24" s="283"/>
      <c r="G24" s="283"/>
      <c r="H24" s="283"/>
      <c r="I24" s="283"/>
      <c r="J24" s="283"/>
      <c r="K24" s="10"/>
      <c r="L24" s="5"/>
      <c r="M24" s="1"/>
      <c r="N24" s="1"/>
      <c r="O24" s="1"/>
    </row>
    <row r="25" spans="1:15" ht="15" customHeight="1" x14ac:dyDescent="0.25">
      <c r="A25" s="1"/>
      <c r="B25" s="7"/>
      <c r="C25" s="6"/>
      <c r="D25" s="6"/>
      <c r="E25" s="10"/>
      <c r="F25" s="10"/>
      <c r="G25" s="10"/>
      <c r="H25" s="10"/>
      <c r="I25" s="10"/>
      <c r="J25" s="6"/>
      <c r="K25" s="6"/>
      <c r="L25" s="5"/>
      <c r="M25" s="1"/>
      <c r="N25" s="1"/>
      <c r="O25" s="1"/>
    </row>
    <row r="26" spans="1:15" ht="15" customHeight="1" x14ac:dyDescent="0.25">
      <c r="A26" s="1"/>
      <c r="B26" s="7"/>
      <c r="C26" s="6"/>
      <c r="D26" s="6"/>
      <c r="E26" s="10"/>
      <c r="F26" s="10"/>
      <c r="G26" s="10"/>
      <c r="H26" s="10"/>
      <c r="I26" s="10"/>
      <c r="J26" s="6"/>
      <c r="K26" s="6"/>
      <c r="L26" s="5"/>
      <c r="M26" s="1"/>
      <c r="N26" s="1"/>
      <c r="O26" s="1"/>
    </row>
    <row r="27" spans="1:15" x14ac:dyDescent="0.25">
      <c r="A27" s="1"/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1"/>
      <c r="N27" s="1"/>
      <c r="O27" s="1"/>
    </row>
    <row r="28" spans="1:15" x14ac:dyDescent="0.25">
      <c r="A28" s="1"/>
      <c r="B28" s="7"/>
      <c r="C28" s="6"/>
      <c r="D28" s="6"/>
      <c r="E28" s="6"/>
      <c r="F28" s="6"/>
      <c r="G28" s="6"/>
      <c r="H28" s="6"/>
      <c r="I28" s="6"/>
      <c r="J28" s="6"/>
      <c r="K28" s="6"/>
      <c r="L28" s="5"/>
      <c r="M28" s="1"/>
      <c r="N28" s="1"/>
      <c r="O28" s="1"/>
    </row>
    <row r="29" spans="1:15" x14ac:dyDescent="0.25">
      <c r="A29" s="1"/>
      <c r="B29" s="7"/>
      <c r="C29" s="9"/>
      <c r="D29" s="6"/>
      <c r="E29" s="6"/>
      <c r="F29" s="6"/>
      <c r="G29" s="8"/>
      <c r="H29" s="6"/>
      <c r="I29" s="6"/>
      <c r="J29" s="6"/>
      <c r="K29" s="6"/>
      <c r="L29" s="5"/>
      <c r="M29" s="1"/>
      <c r="N29" s="1"/>
      <c r="O29" s="1"/>
    </row>
    <row r="30" spans="1:15" x14ac:dyDescent="0.25">
      <c r="A30" s="1"/>
      <c r="B30" s="7"/>
      <c r="C30" s="6"/>
      <c r="D30" s="6"/>
      <c r="E30" s="6"/>
      <c r="F30" s="6"/>
      <c r="G30" s="6"/>
      <c r="H30" s="6"/>
      <c r="I30" s="6"/>
      <c r="J30" s="6"/>
      <c r="K30" s="6"/>
      <c r="L30" s="5"/>
      <c r="M30" s="1"/>
      <c r="N30" s="1"/>
      <c r="O30" s="1"/>
    </row>
    <row r="31" spans="1:15" x14ac:dyDescent="0.25">
      <c r="A31" s="1"/>
      <c r="B31" s="4"/>
      <c r="C31" s="3"/>
      <c r="D31" s="3"/>
      <c r="E31" s="3"/>
      <c r="F31" s="3"/>
      <c r="G31" s="3"/>
      <c r="H31" s="3"/>
      <c r="I31" s="3"/>
      <c r="J31" s="3"/>
      <c r="K31" s="3"/>
      <c r="L31" s="2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5">
    <mergeCell ref="E11:I11"/>
    <mergeCell ref="C12:K14"/>
    <mergeCell ref="E15:I15"/>
    <mergeCell ref="E16:I20"/>
    <mergeCell ref="D23:J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92"/>
  <sheetViews>
    <sheetView showGridLines="0" zoomScale="70" zoomScaleNormal="70" workbookViewId="0">
      <selection sqref="A1:D1"/>
    </sheetView>
  </sheetViews>
  <sheetFormatPr baseColWidth="10" defaultRowHeight="15" x14ac:dyDescent="0.25"/>
  <cols>
    <col min="1" max="1" width="11.42578125" style="17"/>
    <col min="2" max="2" width="77.7109375" style="14" customWidth="1"/>
    <col min="3" max="3" width="18" style="14" bestFit="1" customWidth="1"/>
    <col min="4" max="4" width="42" style="14" customWidth="1"/>
    <col min="5" max="5" width="11.42578125" style="14"/>
    <col min="6" max="6" width="28.5703125" style="14" customWidth="1"/>
    <col min="7" max="7" width="68.140625" style="14" customWidth="1"/>
    <col min="8" max="8" width="11.42578125" style="14"/>
    <col min="9" max="9" width="30.42578125" style="14" bestFit="1" customWidth="1"/>
    <col min="10" max="16384" width="11.42578125" style="14"/>
  </cols>
  <sheetData>
    <row r="1" spans="1:7" ht="39" customHeight="1" x14ac:dyDescent="0.25">
      <c r="A1" s="285" t="s">
        <v>157</v>
      </c>
      <c r="B1" s="285"/>
      <c r="C1" s="285"/>
      <c r="D1" s="285"/>
    </row>
    <row r="2" spans="1:7" ht="36" customHeight="1" x14ac:dyDescent="0.25">
      <c r="A2" s="15"/>
      <c r="B2" s="195" t="s">
        <v>481</v>
      </c>
      <c r="C2" s="85">
        <f>C5+C11+C35+C38+C42+C50+C54+C59+C72</f>
        <v>8920</v>
      </c>
      <c r="D2" s="16" t="s">
        <v>260</v>
      </c>
    </row>
    <row r="3" spans="1:7" ht="24" thickBot="1" x14ac:dyDescent="0.3">
      <c r="B3" s="18"/>
      <c r="C3" s="19"/>
      <c r="D3" s="20"/>
      <c r="F3" s="23" t="s">
        <v>5</v>
      </c>
    </row>
    <row r="4" spans="1:7" ht="20.25" thickTop="1" thickBot="1" x14ac:dyDescent="0.3">
      <c r="A4" s="21"/>
      <c r="B4" s="21" t="s">
        <v>2</v>
      </c>
      <c r="C4" s="22" t="s">
        <v>3</v>
      </c>
      <c r="D4" s="22" t="s">
        <v>4</v>
      </c>
      <c r="F4" s="82" t="s">
        <v>168</v>
      </c>
      <c r="G4" s="83"/>
    </row>
    <row r="5" spans="1:7" ht="19.5" thickTop="1" x14ac:dyDescent="0.25">
      <c r="A5" s="24"/>
      <c r="B5" s="25" t="s">
        <v>158</v>
      </c>
      <c r="C5" s="26">
        <v>2500</v>
      </c>
      <c r="D5" s="27"/>
      <c r="F5" s="149" t="s">
        <v>6</v>
      </c>
      <c r="G5" s="275" t="s">
        <v>7</v>
      </c>
    </row>
    <row r="6" spans="1:7" x14ac:dyDescent="0.25">
      <c r="A6" s="29" t="s">
        <v>8</v>
      </c>
      <c r="B6" s="30" t="s">
        <v>9</v>
      </c>
      <c r="C6" s="31" t="s">
        <v>6</v>
      </c>
      <c r="D6" s="32"/>
      <c r="F6" s="150" t="s">
        <v>10</v>
      </c>
      <c r="G6" s="276" t="s">
        <v>11</v>
      </c>
    </row>
    <row r="7" spans="1:7" x14ac:dyDescent="0.25">
      <c r="A7" s="29" t="s">
        <v>12</v>
      </c>
      <c r="B7" s="30" t="s">
        <v>13</v>
      </c>
      <c r="C7" s="31" t="s">
        <v>6</v>
      </c>
      <c r="D7" s="32"/>
      <c r="F7" s="150" t="s">
        <v>14</v>
      </c>
      <c r="G7" s="276" t="s">
        <v>15</v>
      </c>
    </row>
    <row r="8" spans="1:7" ht="15.75" thickBot="1" x14ac:dyDescent="0.3">
      <c r="A8" s="29" t="s">
        <v>16</v>
      </c>
      <c r="B8" s="30" t="s">
        <v>17</v>
      </c>
      <c r="C8" s="31" t="s">
        <v>6</v>
      </c>
      <c r="D8" s="32"/>
      <c r="F8" s="272" t="s">
        <v>18</v>
      </c>
      <c r="G8" s="277" t="s">
        <v>493</v>
      </c>
    </row>
    <row r="9" spans="1:7" ht="15.75" thickTop="1" x14ac:dyDescent="0.25">
      <c r="A9" s="29" t="s">
        <v>19</v>
      </c>
      <c r="B9" s="30" t="s">
        <v>20</v>
      </c>
      <c r="C9" s="31" t="s">
        <v>6</v>
      </c>
      <c r="D9" s="32"/>
    </row>
    <row r="10" spans="1:7" x14ac:dyDescent="0.25">
      <c r="A10" s="29" t="s">
        <v>21</v>
      </c>
      <c r="B10" s="30" t="s">
        <v>22</v>
      </c>
      <c r="C10" s="31" t="s">
        <v>6</v>
      </c>
      <c r="D10" s="32"/>
    </row>
    <row r="11" spans="1:7" ht="30" x14ac:dyDescent="0.25">
      <c r="A11" s="34" t="s">
        <v>23</v>
      </c>
      <c r="B11" s="35" t="s">
        <v>159</v>
      </c>
      <c r="C11" s="36">
        <v>400</v>
      </c>
      <c r="D11" s="37" t="s">
        <v>25</v>
      </c>
    </row>
    <row r="12" spans="1:7" s="41" customFormat="1" x14ac:dyDescent="0.25">
      <c r="A12" s="29" t="s">
        <v>26</v>
      </c>
      <c r="B12" s="38" t="s">
        <v>24</v>
      </c>
      <c r="C12" s="39" t="s">
        <v>6</v>
      </c>
      <c r="D12" s="40"/>
    </row>
    <row r="13" spans="1:7" x14ac:dyDescent="0.25">
      <c r="A13" s="29" t="s">
        <v>27</v>
      </c>
      <c r="B13" s="30" t="s">
        <v>28</v>
      </c>
      <c r="C13" s="31" t="s">
        <v>6</v>
      </c>
      <c r="D13" s="32"/>
    </row>
    <row r="14" spans="1:7" x14ac:dyDescent="0.25">
      <c r="A14" s="29" t="s">
        <v>29</v>
      </c>
      <c r="B14" s="30" t="s">
        <v>30</v>
      </c>
      <c r="C14" s="31" t="s">
        <v>6</v>
      </c>
      <c r="D14" s="32"/>
    </row>
    <row r="15" spans="1:7" x14ac:dyDescent="0.25">
      <c r="A15" s="29" t="s">
        <v>31</v>
      </c>
      <c r="B15" s="30" t="s">
        <v>32</v>
      </c>
      <c r="C15" s="31" t="s">
        <v>6</v>
      </c>
      <c r="D15" s="32"/>
    </row>
    <row r="16" spans="1:7" x14ac:dyDescent="0.25">
      <c r="A16" s="29" t="s">
        <v>33</v>
      </c>
      <c r="B16" s="30" t="s">
        <v>34</v>
      </c>
      <c r="C16" s="31" t="s">
        <v>6</v>
      </c>
      <c r="D16" s="32"/>
    </row>
    <row r="17" spans="1:4" x14ac:dyDescent="0.25">
      <c r="A17" s="29" t="s">
        <v>35</v>
      </c>
      <c r="B17" s="30" t="s">
        <v>36</v>
      </c>
      <c r="C17" s="31" t="s">
        <v>6</v>
      </c>
      <c r="D17" s="32"/>
    </row>
    <row r="18" spans="1:4" x14ac:dyDescent="0.25">
      <c r="A18" s="29" t="s">
        <v>37</v>
      </c>
      <c r="B18" s="30" t="s">
        <v>38</v>
      </c>
      <c r="C18" s="31" t="s">
        <v>6</v>
      </c>
      <c r="D18" s="32"/>
    </row>
    <row r="19" spans="1:4" x14ac:dyDescent="0.25">
      <c r="A19" s="29" t="s">
        <v>39</v>
      </c>
      <c r="B19" s="30" t="s">
        <v>40</v>
      </c>
      <c r="C19" s="31" t="s">
        <v>6</v>
      </c>
      <c r="D19" s="32"/>
    </row>
    <row r="20" spans="1:4" x14ac:dyDescent="0.25">
      <c r="A20" s="29" t="s">
        <v>41</v>
      </c>
      <c r="B20" s="30" t="s">
        <v>42</v>
      </c>
      <c r="C20" s="31" t="s">
        <v>6</v>
      </c>
      <c r="D20" s="32"/>
    </row>
    <row r="21" spans="1:4" x14ac:dyDescent="0.25">
      <c r="A21" s="29" t="s">
        <v>43</v>
      </c>
      <c r="B21" s="30" t="s">
        <v>44</v>
      </c>
      <c r="C21" s="31" t="s">
        <v>6</v>
      </c>
      <c r="D21" s="32"/>
    </row>
    <row r="22" spans="1:4" x14ac:dyDescent="0.25">
      <c r="A22" s="29" t="s">
        <v>45</v>
      </c>
      <c r="B22" s="30" t="s">
        <v>46</v>
      </c>
      <c r="C22" s="31" t="s">
        <v>6</v>
      </c>
      <c r="D22" s="32"/>
    </row>
    <row r="23" spans="1:4" x14ac:dyDescent="0.25">
      <c r="A23" s="29" t="s">
        <v>47</v>
      </c>
      <c r="B23" s="30" t="s">
        <v>48</v>
      </c>
      <c r="C23" s="31" t="s">
        <v>6</v>
      </c>
      <c r="D23" s="32"/>
    </row>
    <row r="24" spans="1:4" x14ac:dyDescent="0.25">
      <c r="A24" s="29" t="s">
        <v>49</v>
      </c>
      <c r="B24" s="30" t="s">
        <v>50</v>
      </c>
      <c r="C24" s="31" t="s">
        <v>6</v>
      </c>
      <c r="D24" s="32"/>
    </row>
    <row r="25" spans="1:4" x14ac:dyDescent="0.25">
      <c r="A25" s="29" t="s">
        <v>51</v>
      </c>
      <c r="B25" s="30" t="s">
        <v>52</v>
      </c>
      <c r="C25" s="31" t="s">
        <v>6</v>
      </c>
      <c r="D25" s="32"/>
    </row>
    <row r="26" spans="1:4" x14ac:dyDescent="0.25">
      <c r="A26" s="29" t="s">
        <v>53</v>
      </c>
      <c r="B26" s="30" t="s">
        <v>54</v>
      </c>
      <c r="C26" s="31" t="s">
        <v>6</v>
      </c>
      <c r="D26" s="32"/>
    </row>
    <row r="27" spans="1:4" x14ac:dyDescent="0.25">
      <c r="A27" s="29" t="s">
        <v>55</v>
      </c>
      <c r="B27" s="30" t="s">
        <v>56</v>
      </c>
      <c r="C27" s="31" t="s">
        <v>6</v>
      </c>
      <c r="D27" s="32"/>
    </row>
    <row r="28" spans="1:4" x14ac:dyDescent="0.25">
      <c r="A28" s="29" t="s">
        <v>57</v>
      </c>
      <c r="B28" s="30" t="s">
        <v>58</v>
      </c>
      <c r="C28" s="31" t="s">
        <v>6</v>
      </c>
      <c r="D28" s="32"/>
    </row>
    <row r="29" spans="1:4" x14ac:dyDescent="0.25">
      <c r="A29" s="29" t="s">
        <v>59</v>
      </c>
      <c r="B29" s="30" t="s">
        <v>60</v>
      </c>
      <c r="C29" s="31" t="s">
        <v>6</v>
      </c>
      <c r="D29" s="32"/>
    </row>
    <row r="30" spans="1:4" s="41" customFormat="1" x14ac:dyDescent="0.25">
      <c r="A30" s="29" t="s">
        <v>61</v>
      </c>
      <c r="B30" s="42" t="s">
        <v>62</v>
      </c>
      <c r="C30" s="39" t="s">
        <v>6</v>
      </c>
      <c r="D30" s="40"/>
    </row>
    <row r="31" spans="1:4" x14ac:dyDescent="0.25">
      <c r="A31" s="29" t="s">
        <v>63</v>
      </c>
      <c r="B31" s="30" t="s">
        <v>64</v>
      </c>
      <c r="C31" s="39" t="s">
        <v>6</v>
      </c>
      <c r="D31" s="32"/>
    </row>
    <row r="32" spans="1:4" x14ac:dyDescent="0.25">
      <c r="A32" s="29" t="s">
        <v>65</v>
      </c>
      <c r="B32" s="30" t="s">
        <v>66</v>
      </c>
      <c r="C32" s="31" t="s">
        <v>6</v>
      </c>
      <c r="D32" s="32"/>
    </row>
    <row r="33" spans="1:5" x14ac:dyDescent="0.25">
      <c r="A33" s="29" t="s">
        <v>67</v>
      </c>
      <c r="B33" s="30" t="s">
        <v>68</v>
      </c>
      <c r="C33" s="31" t="s">
        <v>6</v>
      </c>
      <c r="D33" s="32"/>
    </row>
    <row r="34" spans="1:5" x14ac:dyDescent="0.25">
      <c r="A34" s="29" t="s">
        <v>69</v>
      </c>
      <c r="B34" s="30" t="s">
        <v>70</v>
      </c>
      <c r="C34" s="31" t="s">
        <v>6</v>
      </c>
      <c r="D34" s="32"/>
    </row>
    <row r="35" spans="1:5" ht="63" customHeight="1" x14ac:dyDescent="0.25">
      <c r="A35" s="34" t="s">
        <v>71</v>
      </c>
      <c r="B35" s="43" t="s">
        <v>160</v>
      </c>
      <c r="C35" s="44">
        <v>300</v>
      </c>
      <c r="D35" s="45" t="s">
        <v>73</v>
      </c>
    </row>
    <row r="36" spans="1:5" x14ac:dyDescent="0.25">
      <c r="A36" s="29" t="s">
        <v>74</v>
      </c>
      <c r="B36" s="30" t="s">
        <v>72</v>
      </c>
      <c r="C36" s="31" t="s">
        <v>6</v>
      </c>
      <c r="D36" s="32"/>
    </row>
    <row r="37" spans="1:5" x14ac:dyDescent="0.25">
      <c r="A37" s="29" t="s">
        <v>75</v>
      </c>
      <c r="B37" s="30" t="s">
        <v>76</v>
      </c>
      <c r="C37" s="31" t="s">
        <v>6</v>
      </c>
      <c r="D37" s="32"/>
    </row>
    <row r="38" spans="1:5" x14ac:dyDescent="0.25">
      <c r="A38" s="34" t="s">
        <v>77</v>
      </c>
      <c r="B38" s="46" t="s">
        <v>161</v>
      </c>
      <c r="C38" s="47">
        <v>400</v>
      </c>
      <c r="D38" s="48" t="s">
        <v>78</v>
      </c>
    </row>
    <row r="39" spans="1:5" x14ac:dyDescent="0.25">
      <c r="A39" s="29" t="s">
        <v>79</v>
      </c>
      <c r="B39" s="49" t="s">
        <v>80</v>
      </c>
      <c r="C39" s="31" t="s">
        <v>6</v>
      </c>
      <c r="D39" s="32"/>
      <c r="E39" s="284"/>
    </row>
    <row r="40" spans="1:5" x14ac:dyDescent="0.25">
      <c r="A40" s="29" t="s">
        <v>81</v>
      </c>
      <c r="B40" s="49" t="s">
        <v>82</v>
      </c>
      <c r="C40" s="31" t="s">
        <v>6</v>
      </c>
      <c r="D40" s="32"/>
      <c r="E40" s="284"/>
    </row>
    <row r="41" spans="1:5" ht="15.75" thickBot="1" x14ac:dyDescent="0.3">
      <c r="A41" s="50" t="s">
        <v>83</v>
      </c>
      <c r="B41" s="51" t="s">
        <v>84</v>
      </c>
      <c r="C41" s="52" t="s">
        <v>6</v>
      </c>
      <c r="D41" s="53"/>
      <c r="E41" s="284"/>
    </row>
    <row r="42" spans="1:5" ht="16.5" thickTop="1" thickBot="1" x14ac:dyDescent="0.3">
      <c r="A42" s="78" t="s">
        <v>85</v>
      </c>
      <c r="B42" s="79" t="s">
        <v>162</v>
      </c>
      <c r="C42" s="80">
        <v>120</v>
      </c>
      <c r="D42" s="81" t="s">
        <v>85</v>
      </c>
      <c r="E42" s="54"/>
    </row>
    <row r="43" spans="1:5" ht="16.5" thickTop="1" thickBot="1" x14ac:dyDescent="0.3">
      <c r="C43" s="55"/>
    </row>
    <row r="44" spans="1:5" s="57" customFormat="1" ht="20.25" thickTop="1" thickBot="1" x14ac:dyDescent="0.3">
      <c r="A44" s="56"/>
      <c r="B44" s="56" t="s">
        <v>86</v>
      </c>
      <c r="C44" s="22" t="s">
        <v>3</v>
      </c>
      <c r="D44" s="22" t="s">
        <v>4</v>
      </c>
    </row>
    <row r="45" spans="1:5" ht="15.75" thickTop="1" x14ac:dyDescent="0.25">
      <c r="A45" s="29" t="s">
        <v>87</v>
      </c>
      <c r="B45" s="58" t="s">
        <v>88</v>
      </c>
      <c r="C45" s="59" t="s">
        <v>6</v>
      </c>
      <c r="D45" s="60"/>
    </row>
    <row r="46" spans="1:5" x14ac:dyDescent="0.25">
      <c r="A46" s="29" t="s">
        <v>89</v>
      </c>
      <c r="B46" s="30" t="s">
        <v>90</v>
      </c>
      <c r="C46" s="31" t="s">
        <v>6</v>
      </c>
      <c r="D46" s="32"/>
    </row>
    <row r="47" spans="1:5" x14ac:dyDescent="0.25">
      <c r="A47" s="29" t="s">
        <v>91</v>
      </c>
      <c r="B47" s="30" t="s">
        <v>92</v>
      </c>
      <c r="C47" s="31" t="s">
        <v>6</v>
      </c>
      <c r="D47" s="32"/>
    </row>
    <row r="48" spans="1:5" x14ac:dyDescent="0.25">
      <c r="A48" s="29" t="s">
        <v>93</v>
      </c>
      <c r="B48" s="30" t="s">
        <v>94</v>
      </c>
      <c r="C48" s="31" t="s">
        <v>6</v>
      </c>
      <c r="D48" s="32"/>
    </row>
    <row r="49" spans="1:4" x14ac:dyDescent="0.25">
      <c r="A49" s="29" t="s">
        <v>95</v>
      </c>
      <c r="B49" s="30" t="s">
        <v>96</v>
      </c>
      <c r="C49" s="31" t="s">
        <v>6</v>
      </c>
      <c r="D49" s="32"/>
    </row>
    <row r="50" spans="1:4" x14ac:dyDescent="0.25">
      <c r="A50" s="34" t="s">
        <v>97</v>
      </c>
      <c r="B50" s="46" t="s">
        <v>163</v>
      </c>
      <c r="C50" s="44">
        <v>100</v>
      </c>
      <c r="D50" s="48" t="s">
        <v>78</v>
      </c>
    </row>
    <row r="51" spans="1:4" ht="15.75" thickBot="1" x14ac:dyDescent="0.3">
      <c r="A51" s="50" t="s">
        <v>99</v>
      </c>
      <c r="B51" s="61" t="s">
        <v>100</v>
      </c>
      <c r="C51" s="62" t="s">
        <v>101</v>
      </c>
      <c r="D51" s="53"/>
    </row>
    <row r="52" spans="1:4" ht="16.5" thickTop="1" thickBot="1" x14ac:dyDescent="0.3">
      <c r="C52" s="63"/>
    </row>
    <row r="53" spans="1:4" ht="20.25" thickTop="1" thickBot="1" x14ac:dyDescent="0.3">
      <c r="A53" s="21"/>
      <c r="B53" s="21" t="s">
        <v>102</v>
      </c>
      <c r="C53" s="22" t="s">
        <v>3</v>
      </c>
      <c r="D53" s="22" t="s">
        <v>4</v>
      </c>
    </row>
    <row r="54" spans="1:4" ht="19.5" thickTop="1" x14ac:dyDescent="0.25">
      <c r="A54" s="64"/>
      <c r="B54" s="65" t="s">
        <v>164</v>
      </c>
      <c r="C54" s="66">
        <v>3500</v>
      </c>
      <c r="D54" s="64"/>
    </row>
    <row r="55" spans="1:4" x14ac:dyDescent="0.25">
      <c r="A55" s="29" t="s">
        <v>103</v>
      </c>
      <c r="B55" s="30" t="s">
        <v>104</v>
      </c>
      <c r="C55" s="31" t="s">
        <v>10</v>
      </c>
      <c r="D55" s="32"/>
    </row>
    <row r="56" spans="1:4" x14ac:dyDescent="0.25">
      <c r="A56" s="29" t="s">
        <v>105</v>
      </c>
      <c r="B56" s="30" t="s">
        <v>106</v>
      </c>
      <c r="C56" s="31" t="s">
        <v>10</v>
      </c>
      <c r="D56" s="32"/>
    </row>
    <row r="57" spans="1:4" x14ac:dyDescent="0.25">
      <c r="A57" s="29" t="s">
        <v>107</v>
      </c>
      <c r="B57" s="30" t="s">
        <v>108</v>
      </c>
      <c r="C57" s="31" t="s">
        <v>10</v>
      </c>
      <c r="D57" s="32"/>
    </row>
    <row r="58" spans="1:4" x14ac:dyDescent="0.25">
      <c r="A58" s="29" t="s">
        <v>109</v>
      </c>
      <c r="B58" s="30" t="s">
        <v>110</v>
      </c>
      <c r="C58" s="31" t="s">
        <v>10</v>
      </c>
      <c r="D58" s="32"/>
    </row>
    <row r="59" spans="1:4" ht="45" x14ac:dyDescent="0.25">
      <c r="A59" s="34" t="s">
        <v>111</v>
      </c>
      <c r="B59" s="35" t="s">
        <v>165</v>
      </c>
      <c r="C59" s="67">
        <v>600</v>
      </c>
      <c r="D59" s="45" t="s">
        <v>113</v>
      </c>
    </row>
    <row r="60" spans="1:4" s="71" customFormat="1" x14ac:dyDescent="0.25">
      <c r="A60" s="29" t="s">
        <v>114</v>
      </c>
      <c r="B60" s="68" t="s">
        <v>112</v>
      </c>
      <c r="C60" s="69" t="s">
        <v>10</v>
      </c>
      <c r="D60" s="70"/>
    </row>
    <row r="61" spans="1:4" x14ac:dyDescent="0.25">
      <c r="A61" s="29" t="s">
        <v>115</v>
      </c>
      <c r="B61" s="30" t="s">
        <v>116</v>
      </c>
      <c r="C61" s="31" t="s">
        <v>10</v>
      </c>
      <c r="D61" s="32"/>
    </row>
    <row r="62" spans="1:4" x14ac:dyDescent="0.25">
      <c r="A62" s="29" t="s">
        <v>117</v>
      </c>
      <c r="B62" s="30" t="s">
        <v>118</v>
      </c>
      <c r="C62" s="31" t="s">
        <v>10</v>
      </c>
      <c r="D62" s="32"/>
    </row>
    <row r="63" spans="1:4" ht="30" x14ac:dyDescent="0.25">
      <c r="A63" s="34" t="s">
        <v>119</v>
      </c>
      <c r="B63" s="35" t="s">
        <v>166</v>
      </c>
      <c r="C63" s="44" t="s">
        <v>18</v>
      </c>
      <c r="D63" s="72" t="s">
        <v>121</v>
      </c>
    </row>
    <row r="64" spans="1:4" s="71" customFormat="1" x14ac:dyDescent="0.25">
      <c r="A64" s="29" t="s">
        <v>122</v>
      </c>
      <c r="B64" s="68" t="s">
        <v>120</v>
      </c>
      <c r="C64" s="69" t="s">
        <v>10</v>
      </c>
      <c r="D64" s="73"/>
    </row>
    <row r="65" spans="1:7" x14ac:dyDescent="0.25">
      <c r="A65" s="29" t="s">
        <v>123</v>
      </c>
      <c r="B65" s="30" t="s">
        <v>124</v>
      </c>
      <c r="C65" s="31" t="s">
        <v>10</v>
      </c>
      <c r="D65" s="32"/>
    </row>
    <row r="66" spans="1:7" x14ac:dyDescent="0.25">
      <c r="A66" s="29" t="s">
        <v>125</v>
      </c>
      <c r="B66" s="30" t="s">
        <v>126</v>
      </c>
      <c r="C66" s="31" t="s">
        <v>10</v>
      </c>
      <c r="D66" s="32"/>
    </row>
    <row r="67" spans="1:7" x14ac:dyDescent="0.25">
      <c r="A67" s="29" t="s">
        <v>127</v>
      </c>
      <c r="B67" s="30" t="s">
        <v>128</v>
      </c>
      <c r="C67" s="31" t="s">
        <v>10</v>
      </c>
      <c r="D67" s="32"/>
    </row>
    <row r="68" spans="1:7" x14ac:dyDescent="0.25">
      <c r="A68" s="29" t="s">
        <v>129</v>
      </c>
      <c r="B68" s="30" t="s">
        <v>130</v>
      </c>
      <c r="C68" s="31" t="s">
        <v>10</v>
      </c>
      <c r="D68" s="32"/>
    </row>
    <row r="69" spans="1:7" ht="15.75" thickBot="1" x14ac:dyDescent="0.3">
      <c r="A69" s="50" t="s">
        <v>131</v>
      </c>
      <c r="B69" s="74" t="s">
        <v>132</v>
      </c>
      <c r="C69" s="52" t="s">
        <v>10</v>
      </c>
      <c r="D69" s="53"/>
    </row>
    <row r="70" spans="1:7" ht="16.5" thickTop="1" thickBot="1" x14ac:dyDescent="0.3"/>
    <row r="71" spans="1:7" ht="20.25" thickTop="1" thickBot="1" x14ac:dyDescent="0.3">
      <c r="A71" s="21"/>
      <c r="B71" s="21" t="s">
        <v>133</v>
      </c>
      <c r="C71" s="22" t="s">
        <v>3</v>
      </c>
      <c r="D71" s="22" t="s">
        <v>4</v>
      </c>
    </row>
    <row r="72" spans="1:7" ht="19.5" thickTop="1" x14ac:dyDescent="0.25">
      <c r="A72" s="65"/>
      <c r="B72" s="65" t="s">
        <v>167</v>
      </c>
      <c r="C72" s="66">
        <v>1000</v>
      </c>
      <c r="D72" s="64"/>
    </row>
    <row r="73" spans="1:7" x14ac:dyDescent="0.25">
      <c r="A73" s="29" t="s">
        <v>134</v>
      </c>
      <c r="B73" s="30" t="s">
        <v>135</v>
      </c>
      <c r="C73" s="31" t="s">
        <v>14</v>
      </c>
      <c r="D73" s="32"/>
    </row>
    <row r="74" spans="1:7" x14ac:dyDescent="0.25">
      <c r="A74" s="29" t="s">
        <v>136</v>
      </c>
      <c r="B74" s="30" t="s">
        <v>137</v>
      </c>
      <c r="C74" s="31" t="s">
        <v>14</v>
      </c>
      <c r="D74" s="32"/>
    </row>
    <row r="75" spans="1:7" x14ac:dyDescent="0.25">
      <c r="A75" s="29" t="s">
        <v>138</v>
      </c>
      <c r="B75" s="30" t="s">
        <v>139</v>
      </c>
      <c r="C75" s="31" t="s">
        <v>14</v>
      </c>
      <c r="D75" s="32"/>
    </row>
    <row r="76" spans="1:7" x14ac:dyDescent="0.25">
      <c r="A76" s="29" t="s">
        <v>140</v>
      </c>
      <c r="B76" s="30" t="s">
        <v>141</v>
      </c>
      <c r="C76" s="31" t="s">
        <v>14</v>
      </c>
      <c r="D76" s="32"/>
    </row>
    <row r="77" spans="1:7" x14ac:dyDescent="0.25">
      <c r="A77" s="29" t="s">
        <v>142</v>
      </c>
      <c r="B77" s="75" t="s">
        <v>143</v>
      </c>
      <c r="C77" s="31" t="s">
        <v>14</v>
      </c>
      <c r="D77" s="32"/>
    </row>
    <row r="78" spans="1:7" x14ac:dyDescent="0.25">
      <c r="A78" s="29" t="s">
        <v>144</v>
      </c>
      <c r="B78" s="30" t="s">
        <v>145</v>
      </c>
      <c r="C78" s="31" t="s">
        <v>14</v>
      </c>
      <c r="D78" s="32"/>
    </row>
    <row r="79" spans="1:7" x14ac:dyDescent="0.25">
      <c r="A79" s="29" t="s">
        <v>146</v>
      </c>
      <c r="B79" s="30" t="s">
        <v>147</v>
      </c>
      <c r="C79" s="31" t="s">
        <v>14</v>
      </c>
      <c r="D79" s="32"/>
    </row>
    <row r="80" spans="1:7" x14ac:dyDescent="0.25">
      <c r="A80" s="29" t="s">
        <v>148</v>
      </c>
      <c r="B80" s="30" t="s">
        <v>149</v>
      </c>
      <c r="C80" s="31" t="s">
        <v>14</v>
      </c>
      <c r="D80" s="32"/>
      <c r="F80" s="76"/>
      <c r="G80" s="76"/>
    </row>
    <row r="81" spans="1:4" x14ac:dyDescent="0.25">
      <c r="A81" s="29" t="s">
        <v>150</v>
      </c>
      <c r="B81" s="30" t="s">
        <v>151</v>
      </c>
      <c r="C81" s="31" t="s">
        <v>14</v>
      </c>
      <c r="D81" s="32"/>
    </row>
    <row r="82" spans="1:4" x14ac:dyDescent="0.25">
      <c r="A82" s="29" t="s">
        <v>152</v>
      </c>
      <c r="B82" s="30" t="s">
        <v>153</v>
      </c>
      <c r="C82" s="31" t="s">
        <v>14</v>
      </c>
      <c r="D82" s="32"/>
    </row>
    <row r="83" spans="1:4" ht="15.75" thickBot="1" x14ac:dyDescent="0.3">
      <c r="A83" s="50" t="s">
        <v>154</v>
      </c>
      <c r="B83" s="74" t="s">
        <v>155</v>
      </c>
      <c r="C83" s="52" t="s">
        <v>14</v>
      </c>
      <c r="D83" s="53"/>
    </row>
    <row r="84" spans="1:4" ht="15.75" thickTop="1" x14ac:dyDescent="0.25">
      <c r="D84" s="77"/>
    </row>
    <row r="85" spans="1:4" x14ac:dyDescent="0.25">
      <c r="D85" s="77"/>
    </row>
    <row r="86" spans="1:4" x14ac:dyDescent="0.25">
      <c r="D86" s="77"/>
    </row>
    <row r="87" spans="1:4" x14ac:dyDescent="0.25">
      <c r="D87" s="77"/>
    </row>
    <row r="88" spans="1:4" x14ac:dyDescent="0.25">
      <c r="D88" s="77"/>
    </row>
    <row r="89" spans="1:4" x14ac:dyDescent="0.25">
      <c r="D89" s="77"/>
    </row>
    <row r="90" spans="1:4" x14ac:dyDescent="0.25">
      <c r="D90" s="77"/>
    </row>
    <row r="91" spans="1:4" x14ac:dyDescent="0.25">
      <c r="D91" s="77"/>
    </row>
    <row r="92" spans="1:4" x14ac:dyDescent="0.25">
      <c r="D92" s="77"/>
    </row>
  </sheetData>
  <mergeCells count="2">
    <mergeCell ref="E39:E41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102"/>
  <sheetViews>
    <sheetView showGridLines="0" zoomScale="70" zoomScaleNormal="70" workbookViewId="0">
      <selection sqref="A1:D1"/>
    </sheetView>
  </sheetViews>
  <sheetFormatPr baseColWidth="10" defaultRowHeight="15" x14ac:dyDescent="0.25"/>
  <cols>
    <col min="1" max="1" width="11.42578125" style="17"/>
    <col min="2" max="2" width="82.42578125" style="14" customWidth="1"/>
    <col min="3" max="3" width="29.5703125" style="14" customWidth="1"/>
    <col min="4" max="4" width="32.28515625" style="14" customWidth="1"/>
    <col min="5" max="5" width="11.42578125" style="14"/>
    <col min="6" max="6" width="30.42578125" style="14" customWidth="1"/>
    <col min="7" max="8" width="11.42578125" style="14"/>
    <col min="9" max="9" width="48.5703125" style="14" customWidth="1"/>
    <col min="10" max="16384" width="11.42578125" style="14"/>
  </cols>
  <sheetData>
    <row r="1" spans="1:9" ht="33.75" customHeight="1" x14ac:dyDescent="0.25">
      <c r="A1" s="285" t="s">
        <v>259</v>
      </c>
      <c r="B1" s="285"/>
      <c r="C1" s="285"/>
      <c r="D1" s="285"/>
    </row>
    <row r="2" spans="1:9" ht="30.75" customHeight="1" x14ac:dyDescent="0.25">
      <c r="A2" s="15"/>
      <c r="B2" s="84" t="s">
        <v>482</v>
      </c>
      <c r="C2" s="85">
        <f>SUM(C5,C10,C40,C52,C65,C69,C70,C73,C77,C93)</f>
        <v>9800</v>
      </c>
      <c r="D2" s="86" t="s">
        <v>169</v>
      </c>
    </row>
    <row r="3" spans="1:9" ht="30.75" customHeight="1" thickBot="1" x14ac:dyDescent="0.3">
      <c r="B3" s="87"/>
      <c r="C3" s="87"/>
      <c r="D3" s="88"/>
      <c r="F3" s="137" t="s">
        <v>5</v>
      </c>
    </row>
    <row r="4" spans="1:9" ht="20.25" thickTop="1" thickBot="1" x14ac:dyDescent="0.3">
      <c r="A4" s="89"/>
      <c r="B4" s="21" t="s">
        <v>170</v>
      </c>
      <c r="C4" s="22" t="s">
        <v>171</v>
      </c>
      <c r="D4" s="22" t="s">
        <v>4</v>
      </c>
      <c r="F4" s="82" t="s">
        <v>168</v>
      </c>
      <c r="G4" s="138"/>
      <c r="H4" s="138"/>
      <c r="I4" s="83"/>
    </row>
    <row r="5" spans="1:9" ht="19.5" thickTop="1" x14ac:dyDescent="0.25">
      <c r="A5" s="90"/>
      <c r="B5" s="91" t="s">
        <v>248</v>
      </c>
      <c r="C5" s="92">
        <v>2872</v>
      </c>
      <c r="D5" s="90"/>
      <c r="F5" s="149" t="s">
        <v>6</v>
      </c>
      <c r="G5" s="270" t="s">
        <v>172</v>
      </c>
      <c r="H5" s="270"/>
      <c r="I5" s="28"/>
    </row>
    <row r="6" spans="1:9" ht="15" customHeight="1" x14ac:dyDescent="0.25">
      <c r="A6" s="93" t="s">
        <v>8</v>
      </c>
      <c r="B6" s="49" t="s">
        <v>9</v>
      </c>
      <c r="C6" s="31" t="s">
        <v>6</v>
      </c>
      <c r="D6" s="32"/>
      <c r="F6" s="150" t="s">
        <v>10</v>
      </c>
      <c r="G6" s="271" t="s">
        <v>173</v>
      </c>
      <c r="H6" s="271"/>
      <c r="I6" s="33"/>
    </row>
    <row r="7" spans="1:9" x14ac:dyDescent="0.25">
      <c r="A7" s="63" t="s">
        <v>12</v>
      </c>
      <c r="B7" s="94" t="s">
        <v>174</v>
      </c>
      <c r="C7" s="59" t="s">
        <v>6</v>
      </c>
      <c r="D7" s="60"/>
      <c r="F7" s="150" t="s">
        <v>14</v>
      </c>
      <c r="G7" s="271" t="s">
        <v>175</v>
      </c>
      <c r="H7" s="271"/>
      <c r="I7" s="33"/>
    </row>
    <row r="8" spans="1:9" x14ac:dyDescent="0.25">
      <c r="A8" s="63" t="s">
        <v>16</v>
      </c>
      <c r="B8" s="95" t="s">
        <v>176</v>
      </c>
      <c r="C8" s="31" t="s">
        <v>6</v>
      </c>
      <c r="D8" s="32"/>
      <c r="F8" s="150" t="s">
        <v>177</v>
      </c>
      <c r="G8" s="271" t="s">
        <v>178</v>
      </c>
      <c r="H8" s="271"/>
      <c r="I8" s="33"/>
    </row>
    <row r="9" spans="1:9" ht="15.75" thickBot="1" x14ac:dyDescent="0.3">
      <c r="A9" s="63" t="s">
        <v>19</v>
      </c>
      <c r="B9" s="95" t="s">
        <v>179</v>
      </c>
      <c r="C9" s="31" t="s">
        <v>6</v>
      </c>
      <c r="D9" s="32"/>
      <c r="F9" s="272" t="s">
        <v>18</v>
      </c>
      <c r="G9" s="273" t="s">
        <v>494</v>
      </c>
      <c r="H9" s="274"/>
      <c r="I9" s="96"/>
    </row>
    <row r="10" spans="1:9" ht="30.75" thickTop="1" x14ac:dyDescent="0.25">
      <c r="A10" s="97" t="s">
        <v>21</v>
      </c>
      <c r="B10" s="98" t="s">
        <v>159</v>
      </c>
      <c r="C10" s="47">
        <v>300</v>
      </c>
      <c r="D10" s="37" t="s">
        <v>25</v>
      </c>
    </row>
    <row r="11" spans="1:9" ht="15" customHeight="1" x14ac:dyDescent="0.25">
      <c r="A11" s="63" t="s">
        <v>23</v>
      </c>
      <c r="B11" s="95" t="s">
        <v>180</v>
      </c>
      <c r="C11" s="31" t="s">
        <v>6</v>
      </c>
      <c r="D11" s="32"/>
    </row>
    <row r="12" spans="1:9" ht="15" customHeight="1" x14ac:dyDescent="0.25">
      <c r="A12" s="63" t="s">
        <v>26</v>
      </c>
      <c r="B12" s="95" t="s">
        <v>181</v>
      </c>
      <c r="C12" s="31" t="s">
        <v>6</v>
      </c>
      <c r="D12" s="32"/>
    </row>
    <row r="13" spans="1:9" x14ac:dyDescent="0.25">
      <c r="A13" s="63" t="s">
        <v>27</v>
      </c>
      <c r="B13" s="95" t="s">
        <v>182</v>
      </c>
      <c r="C13" s="31" t="s">
        <v>6</v>
      </c>
      <c r="D13" s="32"/>
    </row>
    <row r="14" spans="1:9" x14ac:dyDescent="0.25">
      <c r="A14" s="63" t="s">
        <v>29</v>
      </c>
      <c r="B14" s="95" t="s">
        <v>98</v>
      </c>
      <c r="C14" s="31" t="s">
        <v>6</v>
      </c>
      <c r="D14" s="32"/>
    </row>
    <row r="15" spans="1:9" x14ac:dyDescent="0.25">
      <c r="A15" s="63" t="s">
        <v>31</v>
      </c>
      <c r="B15" s="95" t="s">
        <v>28</v>
      </c>
      <c r="C15" s="31" t="s">
        <v>6</v>
      </c>
      <c r="D15" s="32"/>
    </row>
    <row r="16" spans="1:9" x14ac:dyDescent="0.25">
      <c r="A16" s="63" t="s">
        <v>33</v>
      </c>
      <c r="B16" s="95" t="s">
        <v>183</v>
      </c>
      <c r="C16" s="31" t="s">
        <v>6</v>
      </c>
      <c r="D16" s="32"/>
    </row>
    <row r="17" spans="1:4" x14ac:dyDescent="0.25">
      <c r="A17" s="63" t="s">
        <v>35</v>
      </c>
      <c r="B17" s="95" t="s">
        <v>184</v>
      </c>
      <c r="C17" s="31" t="s">
        <v>6</v>
      </c>
      <c r="D17" s="32"/>
    </row>
    <row r="18" spans="1:4" x14ac:dyDescent="0.25">
      <c r="A18" s="63" t="s">
        <v>37</v>
      </c>
      <c r="B18" s="95" t="s">
        <v>185</v>
      </c>
      <c r="C18" s="31" t="s">
        <v>6</v>
      </c>
      <c r="D18" s="32"/>
    </row>
    <row r="19" spans="1:4" x14ac:dyDescent="0.25">
      <c r="A19" s="63" t="s">
        <v>39</v>
      </c>
      <c r="B19" s="95" t="s">
        <v>186</v>
      </c>
      <c r="C19" s="31" t="s">
        <v>6</v>
      </c>
      <c r="D19" s="32"/>
    </row>
    <row r="20" spans="1:4" x14ac:dyDescent="0.25">
      <c r="A20" s="63" t="s">
        <v>41</v>
      </c>
      <c r="B20" s="95" t="s">
        <v>80</v>
      </c>
      <c r="C20" s="31" t="s">
        <v>6</v>
      </c>
      <c r="D20" s="32"/>
    </row>
    <row r="21" spans="1:4" x14ac:dyDescent="0.25">
      <c r="A21" s="63" t="s">
        <v>43</v>
      </c>
      <c r="B21" s="95" t="s">
        <v>84</v>
      </c>
      <c r="C21" s="31" t="s">
        <v>6</v>
      </c>
      <c r="D21" s="32"/>
    </row>
    <row r="22" spans="1:4" x14ac:dyDescent="0.25">
      <c r="A22" s="63" t="s">
        <v>45</v>
      </c>
      <c r="B22" s="95" t="s">
        <v>82</v>
      </c>
      <c r="C22" s="31" t="s">
        <v>6</v>
      </c>
      <c r="D22" s="32"/>
    </row>
    <row r="23" spans="1:4" x14ac:dyDescent="0.25">
      <c r="A23" s="63" t="s">
        <v>47</v>
      </c>
      <c r="B23" s="95" t="s">
        <v>187</v>
      </c>
      <c r="C23" s="31" t="s">
        <v>6</v>
      </c>
      <c r="D23" s="32"/>
    </row>
    <row r="24" spans="1:4" x14ac:dyDescent="0.25">
      <c r="A24" s="63" t="s">
        <v>49</v>
      </c>
      <c r="B24" s="95" t="s">
        <v>188</v>
      </c>
      <c r="C24" s="31" t="s">
        <v>6</v>
      </c>
      <c r="D24" s="32"/>
    </row>
    <row r="25" spans="1:4" x14ac:dyDescent="0.25">
      <c r="A25" s="63" t="s">
        <v>51</v>
      </c>
      <c r="B25" s="95" t="s">
        <v>189</v>
      </c>
      <c r="C25" s="31" t="s">
        <v>6</v>
      </c>
      <c r="D25" s="32"/>
    </row>
    <row r="26" spans="1:4" x14ac:dyDescent="0.25">
      <c r="A26" s="63" t="s">
        <v>53</v>
      </c>
      <c r="B26" s="95" t="s">
        <v>42</v>
      </c>
      <c r="C26" s="31" t="s">
        <v>6</v>
      </c>
      <c r="D26" s="32"/>
    </row>
    <row r="27" spans="1:4" x14ac:dyDescent="0.25">
      <c r="A27" s="63" t="s">
        <v>55</v>
      </c>
      <c r="B27" s="95" t="s">
        <v>190</v>
      </c>
      <c r="C27" s="31" t="s">
        <v>6</v>
      </c>
      <c r="D27" s="32"/>
    </row>
    <row r="28" spans="1:4" x14ac:dyDescent="0.25">
      <c r="A28" s="63" t="s">
        <v>57</v>
      </c>
      <c r="B28" s="95" t="s">
        <v>46</v>
      </c>
      <c r="C28" s="31" t="s">
        <v>6</v>
      </c>
      <c r="D28" s="32"/>
    </row>
    <row r="29" spans="1:4" x14ac:dyDescent="0.25">
      <c r="A29" s="63" t="s">
        <v>59</v>
      </c>
      <c r="B29" s="95" t="s">
        <v>191</v>
      </c>
      <c r="C29" s="31" t="s">
        <v>6</v>
      </c>
      <c r="D29" s="32"/>
    </row>
    <row r="30" spans="1:4" x14ac:dyDescent="0.25">
      <c r="A30" s="63" t="s">
        <v>61</v>
      </c>
      <c r="B30" s="95" t="s">
        <v>192</v>
      </c>
      <c r="C30" s="31" t="s">
        <v>6</v>
      </c>
      <c r="D30" s="32"/>
    </row>
    <row r="31" spans="1:4" x14ac:dyDescent="0.25">
      <c r="A31" s="63" t="s">
        <v>63</v>
      </c>
      <c r="B31" s="95" t="s">
        <v>193</v>
      </c>
      <c r="C31" s="31" t="s">
        <v>6</v>
      </c>
      <c r="D31" s="32"/>
    </row>
    <row r="32" spans="1:4" x14ac:dyDescent="0.25">
      <c r="A32" s="63" t="s">
        <v>65</v>
      </c>
      <c r="B32" s="99" t="s">
        <v>194</v>
      </c>
      <c r="C32" s="31" t="s">
        <v>6</v>
      </c>
      <c r="D32" s="32"/>
    </row>
    <row r="33" spans="1:4" x14ac:dyDescent="0.25">
      <c r="A33" s="63" t="s">
        <v>67</v>
      </c>
      <c r="B33" s="95" t="s">
        <v>195</v>
      </c>
      <c r="C33" s="31" t="s">
        <v>6</v>
      </c>
      <c r="D33" s="32"/>
    </row>
    <row r="34" spans="1:4" x14ac:dyDescent="0.25">
      <c r="A34" s="63" t="s">
        <v>69</v>
      </c>
      <c r="B34" s="95" t="s">
        <v>196</v>
      </c>
      <c r="C34" s="31" t="s">
        <v>6</v>
      </c>
      <c r="D34" s="32"/>
    </row>
    <row r="35" spans="1:4" x14ac:dyDescent="0.25">
      <c r="A35" s="63" t="s">
        <v>71</v>
      </c>
      <c r="B35" s="95" t="s">
        <v>20</v>
      </c>
      <c r="C35" s="31" t="s">
        <v>6</v>
      </c>
      <c r="D35" s="32"/>
    </row>
    <row r="36" spans="1:4" x14ac:dyDescent="0.25">
      <c r="A36" s="63" t="s">
        <v>74</v>
      </c>
      <c r="B36" s="95" t="s">
        <v>197</v>
      </c>
      <c r="C36" s="31" t="s">
        <v>6</v>
      </c>
      <c r="D36" s="32"/>
    </row>
    <row r="37" spans="1:4" x14ac:dyDescent="0.25">
      <c r="A37" s="63" t="s">
        <v>75</v>
      </c>
      <c r="B37" s="95" t="s">
        <v>198</v>
      </c>
      <c r="C37" s="31" t="s">
        <v>6</v>
      </c>
      <c r="D37" s="32"/>
    </row>
    <row r="38" spans="1:4" x14ac:dyDescent="0.25">
      <c r="A38" s="63" t="s">
        <v>77</v>
      </c>
      <c r="B38" s="95" t="s">
        <v>199</v>
      </c>
      <c r="C38" s="31" t="s">
        <v>6</v>
      </c>
      <c r="D38" s="32"/>
    </row>
    <row r="39" spans="1:4" x14ac:dyDescent="0.25">
      <c r="A39" s="63" t="s">
        <v>79</v>
      </c>
      <c r="B39" s="95" t="s">
        <v>60</v>
      </c>
      <c r="C39" s="31" t="s">
        <v>6</v>
      </c>
      <c r="D39" s="32"/>
    </row>
    <row r="40" spans="1:4" ht="15.75" thickBot="1" x14ac:dyDescent="0.3">
      <c r="A40" s="100" t="s">
        <v>81</v>
      </c>
      <c r="B40" s="101" t="s">
        <v>249</v>
      </c>
      <c r="C40" s="102">
        <f>104+224</f>
        <v>328</v>
      </c>
      <c r="D40" s="103" t="s">
        <v>78</v>
      </c>
    </row>
    <row r="41" spans="1:4" ht="16.5" thickTop="1" thickBot="1" x14ac:dyDescent="0.3">
      <c r="C41" s="104"/>
    </row>
    <row r="42" spans="1:4" s="57" customFormat="1" ht="20.25" thickTop="1" thickBot="1" x14ac:dyDescent="0.3">
      <c r="A42" s="21"/>
      <c r="B42" s="21" t="s">
        <v>86</v>
      </c>
      <c r="C42" s="22" t="s">
        <v>171</v>
      </c>
      <c r="D42" s="22" t="s">
        <v>4</v>
      </c>
    </row>
    <row r="43" spans="1:4" ht="15.75" thickTop="1" x14ac:dyDescent="0.25">
      <c r="A43" s="29" t="s">
        <v>83</v>
      </c>
      <c r="B43" s="105" t="s">
        <v>200</v>
      </c>
      <c r="C43" s="106" t="s">
        <v>6</v>
      </c>
      <c r="D43" s="107"/>
    </row>
    <row r="44" spans="1:4" x14ac:dyDescent="0.25">
      <c r="A44" s="29" t="s">
        <v>87</v>
      </c>
      <c r="B44" s="108" t="s">
        <v>92</v>
      </c>
      <c r="C44" s="109" t="s">
        <v>6</v>
      </c>
      <c r="D44" s="110"/>
    </row>
    <row r="45" spans="1:4" x14ac:dyDescent="0.25">
      <c r="A45" s="29" t="s">
        <v>89</v>
      </c>
      <c r="B45" s="108" t="s">
        <v>201</v>
      </c>
      <c r="C45" s="109" t="s">
        <v>6</v>
      </c>
      <c r="D45" s="110"/>
    </row>
    <row r="46" spans="1:4" x14ac:dyDescent="0.25">
      <c r="A46" s="29" t="s">
        <v>91</v>
      </c>
      <c r="B46" s="108" t="s">
        <v>202</v>
      </c>
      <c r="C46" s="109" t="s">
        <v>6</v>
      </c>
      <c r="D46" s="110"/>
    </row>
    <row r="47" spans="1:4" x14ac:dyDescent="0.25">
      <c r="A47" s="29" t="s">
        <v>93</v>
      </c>
      <c r="B47" s="108" t="s">
        <v>203</v>
      </c>
      <c r="C47" s="109" t="s">
        <v>6</v>
      </c>
      <c r="D47" s="110"/>
    </row>
    <row r="48" spans="1:4" x14ac:dyDescent="0.25">
      <c r="A48" s="29" t="s">
        <v>95</v>
      </c>
      <c r="B48" s="108" t="s">
        <v>204</v>
      </c>
      <c r="C48" s="109" t="s">
        <v>6</v>
      </c>
      <c r="D48" s="110"/>
    </row>
    <row r="49" spans="1:4" ht="15.75" thickBot="1" x14ac:dyDescent="0.3">
      <c r="A49" s="50" t="s">
        <v>97</v>
      </c>
      <c r="B49" s="111" t="s">
        <v>205</v>
      </c>
      <c r="C49" s="112" t="s">
        <v>6</v>
      </c>
      <c r="D49" s="113"/>
    </row>
    <row r="50" spans="1:4" ht="16.5" thickTop="1" thickBot="1" x14ac:dyDescent="0.3"/>
    <row r="51" spans="1:4" ht="20.25" thickTop="1" thickBot="1" x14ac:dyDescent="0.3">
      <c r="A51" s="89"/>
      <c r="B51" s="21" t="s">
        <v>206</v>
      </c>
      <c r="C51" s="22" t="s">
        <v>171</v>
      </c>
      <c r="D51" s="22" t="s">
        <v>4</v>
      </c>
    </row>
    <row r="52" spans="1:4" ht="19.5" thickTop="1" x14ac:dyDescent="0.25">
      <c r="A52" s="114"/>
      <c r="B52" s="25" t="s">
        <v>250</v>
      </c>
      <c r="C52" s="115">
        <v>3575</v>
      </c>
      <c r="D52" s="24"/>
    </row>
    <row r="53" spans="1:4" x14ac:dyDescent="0.25">
      <c r="A53" s="63" t="s">
        <v>99</v>
      </c>
      <c r="B53" s="108" t="s">
        <v>207</v>
      </c>
      <c r="C53" s="109" t="s">
        <v>10</v>
      </c>
      <c r="D53" s="32"/>
    </row>
    <row r="54" spans="1:4" x14ac:dyDescent="0.25">
      <c r="A54" s="63" t="s">
        <v>103</v>
      </c>
      <c r="B54" s="108" t="s">
        <v>208</v>
      </c>
      <c r="C54" s="109" t="s">
        <v>10</v>
      </c>
      <c r="D54" s="32"/>
    </row>
    <row r="55" spans="1:4" x14ac:dyDescent="0.25">
      <c r="A55" s="63" t="s">
        <v>105</v>
      </c>
      <c r="B55" s="108" t="s">
        <v>128</v>
      </c>
      <c r="C55" s="109" t="s">
        <v>10</v>
      </c>
      <c r="D55" s="32"/>
    </row>
    <row r="56" spans="1:4" x14ac:dyDescent="0.25">
      <c r="A56" s="63" t="s">
        <v>107</v>
      </c>
      <c r="B56" s="108" t="s">
        <v>132</v>
      </c>
      <c r="C56" s="109" t="s">
        <v>10</v>
      </c>
      <c r="D56" s="32"/>
    </row>
    <row r="57" spans="1:4" x14ac:dyDescent="0.25">
      <c r="A57" s="63" t="s">
        <v>109</v>
      </c>
      <c r="B57" s="108" t="s">
        <v>209</v>
      </c>
      <c r="C57" s="109" t="s">
        <v>10</v>
      </c>
      <c r="D57" s="32"/>
    </row>
    <row r="58" spans="1:4" x14ac:dyDescent="0.25">
      <c r="A58" s="63" t="s">
        <v>111</v>
      </c>
      <c r="B58" s="108" t="s">
        <v>210</v>
      </c>
      <c r="C58" s="109" t="s">
        <v>10</v>
      </c>
      <c r="D58" s="32"/>
    </row>
    <row r="59" spans="1:4" x14ac:dyDescent="0.25">
      <c r="A59" s="63" t="s">
        <v>114</v>
      </c>
      <c r="B59" s="108" t="s">
        <v>211</v>
      </c>
      <c r="C59" s="109" t="s">
        <v>10</v>
      </c>
      <c r="D59" s="32"/>
    </row>
    <row r="60" spans="1:4" x14ac:dyDescent="0.25">
      <c r="A60" s="63" t="s">
        <v>115</v>
      </c>
      <c r="B60" s="108" t="s">
        <v>212</v>
      </c>
      <c r="C60" s="109" t="s">
        <v>10</v>
      </c>
      <c r="D60" s="32"/>
    </row>
    <row r="61" spans="1:4" x14ac:dyDescent="0.25">
      <c r="A61" s="63" t="s">
        <v>117</v>
      </c>
      <c r="B61" s="108" t="s">
        <v>213</v>
      </c>
      <c r="C61" s="109" t="s">
        <v>10</v>
      </c>
      <c r="D61" s="32"/>
    </row>
    <row r="62" spans="1:4" x14ac:dyDescent="0.25">
      <c r="A62" s="63" t="s">
        <v>119</v>
      </c>
      <c r="B62" s="108" t="s">
        <v>214</v>
      </c>
      <c r="C62" s="109" t="s">
        <v>10</v>
      </c>
      <c r="D62" s="32"/>
    </row>
    <row r="63" spans="1:4" x14ac:dyDescent="0.25">
      <c r="A63" s="63" t="s">
        <v>122</v>
      </c>
      <c r="B63" s="108" t="s">
        <v>215</v>
      </c>
      <c r="C63" s="109" t="s">
        <v>10</v>
      </c>
      <c r="D63" s="32"/>
    </row>
    <row r="64" spans="1:4" x14ac:dyDescent="0.25">
      <c r="A64" s="63" t="s">
        <v>123</v>
      </c>
      <c r="B64" s="108" t="s">
        <v>216</v>
      </c>
      <c r="C64" s="109" t="s">
        <v>10</v>
      </c>
      <c r="D64" s="32"/>
    </row>
    <row r="65" spans="1:4" x14ac:dyDescent="0.25">
      <c r="A65" s="97" t="s">
        <v>125</v>
      </c>
      <c r="B65" s="116" t="s">
        <v>251</v>
      </c>
      <c r="C65" s="117">
        <v>208</v>
      </c>
      <c r="D65" s="48" t="s">
        <v>78</v>
      </c>
    </row>
    <row r="66" spans="1:4" x14ac:dyDescent="0.25">
      <c r="A66" s="63" t="s">
        <v>127</v>
      </c>
      <c r="B66" s="108" t="s">
        <v>217</v>
      </c>
      <c r="C66" s="109" t="s">
        <v>10</v>
      </c>
      <c r="D66" s="32"/>
    </row>
    <row r="67" spans="1:4" x14ac:dyDescent="0.25">
      <c r="A67" s="63" t="s">
        <v>129</v>
      </c>
      <c r="B67" s="108" t="s">
        <v>218</v>
      </c>
      <c r="C67" s="109" t="s">
        <v>10</v>
      </c>
      <c r="D67" s="32"/>
    </row>
    <row r="68" spans="1:4" x14ac:dyDescent="0.25">
      <c r="A68" s="63" t="s">
        <v>131</v>
      </c>
      <c r="B68" s="108" t="s">
        <v>219</v>
      </c>
      <c r="C68" s="109" t="s">
        <v>10</v>
      </c>
      <c r="D68" s="32"/>
    </row>
    <row r="69" spans="1:4" x14ac:dyDescent="0.25">
      <c r="A69" s="97" t="s">
        <v>134</v>
      </c>
      <c r="B69" s="116" t="s">
        <v>252</v>
      </c>
      <c r="C69" s="117">
        <v>68</v>
      </c>
      <c r="D69" s="118"/>
    </row>
    <row r="70" spans="1:4" ht="30" x14ac:dyDescent="0.25">
      <c r="A70" s="97" t="s">
        <v>136</v>
      </c>
      <c r="B70" s="116" t="s">
        <v>253</v>
      </c>
      <c r="C70" s="117">
        <f>37+68</f>
        <v>105</v>
      </c>
      <c r="D70" s="45" t="s">
        <v>220</v>
      </c>
    </row>
    <row r="71" spans="1:4" x14ac:dyDescent="0.25">
      <c r="A71" s="63" t="s">
        <v>138</v>
      </c>
      <c r="B71" s="108" t="s">
        <v>120</v>
      </c>
      <c r="C71" s="109" t="s">
        <v>10</v>
      </c>
      <c r="D71" s="32"/>
    </row>
    <row r="72" spans="1:4" x14ac:dyDescent="0.25">
      <c r="A72" s="63" t="s">
        <v>140</v>
      </c>
      <c r="B72" s="108" t="s">
        <v>221</v>
      </c>
      <c r="C72" s="109" t="s">
        <v>10</v>
      </c>
      <c r="D72" s="32"/>
    </row>
    <row r="73" spans="1:4" x14ac:dyDescent="0.25">
      <c r="A73" s="97" t="s">
        <v>142</v>
      </c>
      <c r="B73" s="116" t="s">
        <v>254</v>
      </c>
      <c r="C73" s="117">
        <v>624</v>
      </c>
      <c r="D73" s="48" t="s">
        <v>78</v>
      </c>
    </row>
    <row r="74" spans="1:4" ht="15.75" thickBot="1" x14ac:dyDescent="0.3">
      <c r="A74" s="119" t="s">
        <v>144</v>
      </c>
      <c r="B74" s="111" t="s">
        <v>222</v>
      </c>
      <c r="C74" s="112" t="s">
        <v>10</v>
      </c>
      <c r="D74" s="53"/>
    </row>
    <row r="75" spans="1:4" ht="15.75" thickTop="1" x14ac:dyDescent="0.25">
      <c r="A75" s="120"/>
      <c r="B75" s="121"/>
      <c r="C75" s="121"/>
      <c r="D75" s="121"/>
    </row>
    <row r="76" spans="1:4" ht="19.5" thickBot="1" x14ac:dyDescent="0.3">
      <c r="A76" s="122"/>
      <c r="B76" s="122" t="s">
        <v>223</v>
      </c>
      <c r="C76" s="123" t="s">
        <v>171</v>
      </c>
      <c r="D76" s="123" t="s">
        <v>4</v>
      </c>
    </row>
    <row r="77" spans="1:4" ht="24" customHeight="1" thickTop="1" x14ac:dyDescent="0.25">
      <c r="A77" s="65"/>
      <c r="B77" s="65" t="s">
        <v>255</v>
      </c>
      <c r="C77" s="66">
        <v>1500</v>
      </c>
      <c r="D77" s="124"/>
    </row>
    <row r="78" spans="1:4" x14ac:dyDescent="0.25">
      <c r="A78" s="29" t="s">
        <v>146</v>
      </c>
      <c r="B78" s="125" t="s">
        <v>224</v>
      </c>
      <c r="C78" s="109" t="s">
        <v>14</v>
      </c>
      <c r="D78" s="110"/>
    </row>
    <row r="79" spans="1:4" x14ac:dyDescent="0.25">
      <c r="A79" s="29" t="s">
        <v>148</v>
      </c>
      <c r="B79" s="125" t="s">
        <v>225</v>
      </c>
      <c r="C79" s="109" t="s">
        <v>14</v>
      </c>
      <c r="D79" s="110"/>
    </row>
    <row r="80" spans="1:4" x14ac:dyDescent="0.25">
      <c r="A80" s="29" t="s">
        <v>150</v>
      </c>
      <c r="B80" s="125" t="s">
        <v>226</v>
      </c>
      <c r="C80" s="109" t="s">
        <v>14</v>
      </c>
      <c r="D80" s="110"/>
    </row>
    <row r="81" spans="1:4" x14ac:dyDescent="0.25">
      <c r="A81" s="29" t="s">
        <v>152</v>
      </c>
      <c r="B81" s="125" t="s">
        <v>227</v>
      </c>
      <c r="C81" s="109" t="s">
        <v>14</v>
      </c>
      <c r="D81" s="110"/>
    </row>
    <row r="82" spans="1:4" x14ac:dyDescent="0.25">
      <c r="A82" s="29" t="s">
        <v>154</v>
      </c>
      <c r="B82" s="125" t="s">
        <v>228</v>
      </c>
      <c r="C82" s="109" t="s">
        <v>14</v>
      </c>
      <c r="D82" s="110"/>
    </row>
    <row r="83" spans="1:4" x14ac:dyDescent="0.25">
      <c r="A83" s="29" t="s">
        <v>229</v>
      </c>
      <c r="B83" s="126" t="s">
        <v>230</v>
      </c>
      <c r="C83" s="109" t="s">
        <v>14</v>
      </c>
      <c r="D83" s="110"/>
    </row>
    <row r="84" spans="1:4" x14ac:dyDescent="0.25">
      <c r="A84" s="29" t="s">
        <v>231</v>
      </c>
      <c r="B84" s="125" t="s">
        <v>232</v>
      </c>
      <c r="C84" s="109" t="s">
        <v>14</v>
      </c>
      <c r="D84" s="110"/>
    </row>
    <row r="85" spans="1:4" x14ac:dyDescent="0.25">
      <c r="A85" s="29" t="s">
        <v>233</v>
      </c>
      <c r="B85" s="125" t="s">
        <v>234</v>
      </c>
      <c r="C85" s="109" t="s">
        <v>14</v>
      </c>
      <c r="D85" s="32"/>
    </row>
    <row r="86" spans="1:4" x14ac:dyDescent="0.25">
      <c r="A86" s="29" t="s">
        <v>235</v>
      </c>
      <c r="B86" s="125" t="s">
        <v>236</v>
      </c>
      <c r="C86" s="109" t="s">
        <v>14</v>
      </c>
      <c r="D86" s="32"/>
    </row>
    <row r="87" spans="1:4" x14ac:dyDescent="0.25">
      <c r="A87" s="29" t="s">
        <v>237</v>
      </c>
      <c r="B87" s="125" t="s">
        <v>238</v>
      </c>
      <c r="C87" s="109" t="s">
        <v>14</v>
      </c>
      <c r="D87" s="32"/>
    </row>
    <row r="88" spans="1:4" x14ac:dyDescent="0.25">
      <c r="A88" s="29" t="s">
        <v>239</v>
      </c>
      <c r="B88" s="125" t="s">
        <v>240</v>
      </c>
      <c r="C88" s="109" t="s">
        <v>14</v>
      </c>
      <c r="D88" s="32"/>
    </row>
    <row r="89" spans="1:4" x14ac:dyDescent="0.25">
      <c r="A89" s="29" t="s">
        <v>241</v>
      </c>
      <c r="B89" s="125" t="s">
        <v>242</v>
      </c>
      <c r="C89" s="109" t="s">
        <v>14</v>
      </c>
      <c r="D89" s="32"/>
    </row>
    <row r="90" spans="1:4" ht="15.75" thickBot="1" x14ac:dyDescent="0.3">
      <c r="A90" s="50" t="s">
        <v>243</v>
      </c>
      <c r="B90" s="127" t="s">
        <v>244</v>
      </c>
      <c r="C90" s="112" t="s">
        <v>14</v>
      </c>
      <c r="D90" s="53"/>
    </row>
    <row r="91" spans="1:4" ht="16.5" thickTop="1" thickBot="1" x14ac:dyDescent="0.3"/>
    <row r="92" spans="1:4" ht="20.25" thickTop="1" thickBot="1" x14ac:dyDescent="0.3">
      <c r="A92" s="128"/>
      <c r="B92" s="128" t="s">
        <v>245</v>
      </c>
      <c r="C92" s="129" t="s">
        <v>171</v>
      </c>
      <c r="D92" s="129" t="s">
        <v>4</v>
      </c>
    </row>
    <row r="93" spans="1:4" ht="22.5" customHeight="1" thickTop="1" x14ac:dyDescent="0.25">
      <c r="A93" s="25"/>
      <c r="B93" s="25" t="s">
        <v>256</v>
      </c>
      <c r="C93" s="130">
        <v>220</v>
      </c>
      <c r="D93" s="131"/>
    </row>
    <row r="94" spans="1:4" x14ac:dyDescent="0.25">
      <c r="A94" s="97" t="s">
        <v>246</v>
      </c>
      <c r="B94" s="132" t="s">
        <v>257</v>
      </c>
      <c r="C94" s="117">
        <v>110</v>
      </c>
      <c r="D94" s="133" t="s">
        <v>78</v>
      </c>
    </row>
    <row r="95" spans="1:4" ht="15.75" thickBot="1" x14ac:dyDescent="0.3">
      <c r="A95" s="100" t="s">
        <v>247</v>
      </c>
      <c r="B95" s="134" t="s">
        <v>258</v>
      </c>
      <c r="C95" s="135">
        <v>110</v>
      </c>
      <c r="D95" s="136" t="s">
        <v>78</v>
      </c>
    </row>
    <row r="96" spans="1:4" ht="15.75" thickTop="1" x14ac:dyDescent="0.25">
      <c r="D96" s="77"/>
    </row>
    <row r="97" spans="4:4" x14ac:dyDescent="0.25">
      <c r="D97" s="77"/>
    </row>
    <row r="98" spans="4:4" x14ac:dyDescent="0.25">
      <c r="D98" s="77"/>
    </row>
    <row r="99" spans="4:4" x14ac:dyDescent="0.25">
      <c r="D99" s="77"/>
    </row>
    <row r="100" spans="4:4" x14ac:dyDescent="0.25">
      <c r="D100" s="77"/>
    </row>
    <row r="101" spans="4:4" x14ac:dyDescent="0.25">
      <c r="D101" s="77"/>
    </row>
    <row r="102" spans="4:4" x14ac:dyDescent="0.25">
      <c r="D102" s="7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122"/>
  <sheetViews>
    <sheetView showGridLines="0" zoomScale="70" zoomScaleNormal="70" workbookViewId="0">
      <selection sqref="A1:D1"/>
    </sheetView>
  </sheetViews>
  <sheetFormatPr baseColWidth="10" defaultRowHeight="15" x14ac:dyDescent="0.25"/>
  <cols>
    <col min="1" max="1" width="14.7109375" style="17" customWidth="1"/>
    <col min="2" max="2" width="82.42578125" style="14" customWidth="1"/>
    <col min="3" max="3" width="29.5703125" style="14" customWidth="1"/>
    <col min="4" max="4" width="37.140625" style="14" customWidth="1"/>
    <col min="5" max="5" width="22.7109375" style="14" customWidth="1"/>
    <col min="6" max="6" width="33.5703125" style="14" customWidth="1"/>
    <col min="7" max="12" width="11.42578125" style="14"/>
    <col min="13" max="13" width="28.28515625" style="14" customWidth="1"/>
    <col min="14" max="16384" width="11.42578125" style="14"/>
  </cols>
  <sheetData>
    <row r="1" spans="1:14" ht="30" customHeight="1" x14ac:dyDescent="0.25">
      <c r="A1" s="292" t="s">
        <v>373</v>
      </c>
      <c r="B1" s="292"/>
      <c r="C1" s="292"/>
      <c r="D1" s="292"/>
    </row>
    <row r="2" spans="1:14" ht="23.25" x14ac:dyDescent="0.25">
      <c r="A2" s="139"/>
      <c r="B2" s="84" t="s">
        <v>483</v>
      </c>
      <c r="C2" s="185">
        <f>SUM(C5:C113)</f>
        <v>14272.8</v>
      </c>
      <c r="D2" s="140" t="s">
        <v>261</v>
      </c>
    </row>
    <row r="3" spans="1:14" ht="24" thickBot="1" x14ac:dyDescent="0.3">
      <c r="B3" s="87"/>
      <c r="C3" s="184"/>
      <c r="D3" s="20"/>
      <c r="F3" s="137" t="s">
        <v>5</v>
      </c>
    </row>
    <row r="4" spans="1:14" ht="20.25" thickTop="1" thickBot="1" x14ac:dyDescent="0.3">
      <c r="A4" s="129"/>
      <c r="B4" s="22" t="s">
        <v>170</v>
      </c>
      <c r="C4" s="22" t="s">
        <v>262</v>
      </c>
      <c r="D4" s="22" t="s">
        <v>4</v>
      </c>
      <c r="F4" s="301" t="s">
        <v>168</v>
      </c>
      <c r="G4" s="302"/>
      <c r="H4" s="302"/>
      <c r="I4" s="302"/>
      <c r="J4" s="302"/>
      <c r="K4" s="302"/>
      <c r="L4" s="302"/>
      <c r="M4" s="303"/>
    </row>
    <row r="5" spans="1:14" ht="15.75" thickTop="1" x14ac:dyDescent="0.25">
      <c r="A5" s="141"/>
      <c r="B5" s="142" t="s">
        <v>374</v>
      </c>
      <c r="C5" s="191">
        <v>3500</v>
      </c>
      <c r="D5" s="143"/>
      <c r="F5" s="149" t="s">
        <v>6</v>
      </c>
      <c r="G5" s="304" t="s">
        <v>272</v>
      </c>
      <c r="H5" s="305"/>
      <c r="I5" s="305"/>
      <c r="J5" s="305"/>
      <c r="K5" s="305"/>
      <c r="L5" s="305"/>
      <c r="M5" s="306"/>
    </row>
    <row r="6" spans="1:14" x14ac:dyDescent="0.25">
      <c r="A6" s="93" t="s">
        <v>8</v>
      </c>
      <c r="B6" s="145" t="s">
        <v>263</v>
      </c>
      <c r="C6" s="31" t="s">
        <v>101</v>
      </c>
      <c r="D6" s="146"/>
      <c r="F6" s="150" t="s">
        <v>274</v>
      </c>
      <c r="G6" s="286" t="s">
        <v>275</v>
      </c>
      <c r="H6" s="287"/>
      <c r="I6" s="287"/>
      <c r="J6" s="287"/>
      <c r="K6" s="287"/>
      <c r="L6" s="287"/>
      <c r="M6" s="288"/>
    </row>
    <row r="7" spans="1:14" x14ac:dyDescent="0.25">
      <c r="A7" s="147" t="s">
        <v>12</v>
      </c>
      <c r="B7" s="145" t="s">
        <v>264</v>
      </c>
      <c r="C7" s="31" t="s">
        <v>101</v>
      </c>
      <c r="D7" s="32"/>
      <c r="F7" s="150" t="s">
        <v>10</v>
      </c>
      <c r="G7" s="286" t="s">
        <v>276</v>
      </c>
      <c r="H7" s="287"/>
      <c r="I7" s="287"/>
      <c r="J7" s="287"/>
      <c r="K7" s="287"/>
      <c r="L7" s="287"/>
      <c r="M7" s="288"/>
    </row>
    <row r="8" spans="1:14" x14ac:dyDescent="0.25">
      <c r="A8" s="147" t="s">
        <v>16</v>
      </c>
      <c r="B8" s="145" t="s">
        <v>265</v>
      </c>
      <c r="C8" s="31" t="s">
        <v>101</v>
      </c>
      <c r="D8" s="32"/>
      <c r="F8" s="150" t="s">
        <v>278</v>
      </c>
      <c r="G8" s="286" t="s">
        <v>276</v>
      </c>
      <c r="H8" s="287"/>
      <c r="I8" s="287"/>
      <c r="J8" s="287"/>
      <c r="K8" s="287"/>
      <c r="L8" s="287"/>
      <c r="M8" s="288"/>
    </row>
    <row r="9" spans="1:14" x14ac:dyDescent="0.25">
      <c r="A9" s="147" t="s">
        <v>19</v>
      </c>
      <c r="B9" s="145" t="s">
        <v>266</v>
      </c>
      <c r="C9" s="31" t="s">
        <v>101</v>
      </c>
      <c r="D9" s="32"/>
      <c r="F9" s="150" t="s">
        <v>376</v>
      </c>
      <c r="G9" s="286" t="s">
        <v>276</v>
      </c>
      <c r="H9" s="287"/>
      <c r="I9" s="287"/>
      <c r="J9" s="287"/>
      <c r="K9" s="287"/>
      <c r="L9" s="287"/>
      <c r="M9" s="288"/>
    </row>
    <row r="10" spans="1:14" x14ac:dyDescent="0.25">
      <c r="A10" s="147" t="s">
        <v>21</v>
      </c>
      <c r="B10" s="145" t="s">
        <v>267</v>
      </c>
      <c r="C10" s="31" t="s">
        <v>101</v>
      </c>
      <c r="D10" s="32"/>
      <c r="F10" s="150" t="s">
        <v>14</v>
      </c>
      <c r="G10" s="286" t="s">
        <v>280</v>
      </c>
      <c r="H10" s="287"/>
      <c r="I10" s="287"/>
      <c r="J10" s="287"/>
      <c r="K10" s="287"/>
      <c r="L10" s="287"/>
      <c r="M10" s="288"/>
    </row>
    <row r="11" spans="1:14" ht="16.5" customHeight="1" x14ac:dyDescent="0.25">
      <c r="A11" s="147" t="s">
        <v>23</v>
      </c>
      <c r="B11" s="145" t="s">
        <v>268</v>
      </c>
      <c r="C11" s="31" t="s">
        <v>101</v>
      </c>
      <c r="D11" s="32"/>
      <c r="F11" s="150" t="s">
        <v>370</v>
      </c>
      <c r="G11" s="289" t="s">
        <v>375</v>
      </c>
      <c r="H11" s="290"/>
      <c r="I11" s="290"/>
      <c r="J11" s="290"/>
      <c r="K11" s="290"/>
      <c r="L11" s="290"/>
      <c r="M11" s="291"/>
    </row>
    <row r="12" spans="1:14" x14ac:dyDescent="0.25">
      <c r="A12" s="147" t="s">
        <v>26</v>
      </c>
      <c r="B12" s="145" t="s">
        <v>269</v>
      </c>
      <c r="C12" s="31" t="s">
        <v>101</v>
      </c>
      <c r="D12" s="148"/>
      <c r="F12" s="293" t="s">
        <v>18</v>
      </c>
      <c r="G12" s="295" t="s">
        <v>495</v>
      </c>
      <c r="H12" s="296"/>
      <c r="I12" s="296"/>
      <c r="J12" s="296"/>
      <c r="K12" s="296"/>
      <c r="L12" s="296"/>
      <c r="M12" s="297"/>
      <c r="N12" s="144"/>
    </row>
    <row r="13" spans="1:14" ht="15.75" thickBot="1" x14ac:dyDescent="0.3">
      <c r="A13" s="147" t="s">
        <v>27</v>
      </c>
      <c r="B13" s="145" t="s">
        <v>270</v>
      </c>
      <c r="C13" s="31" t="s">
        <v>101</v>
      </c>
      <c r="D13" s="32"/>
      <c r="F13" s="294"/>
      <c r="G13" s="298"/>
      <c r="H13" s="299"/>
      <c r="I13" s="299"/>
      <c r="J13" s="299"/>
      <c r="K13" s="299"/>
      <c r="L13" s="299"/>
      <c r="M13" s="300"/>
    </row>
    <row r="14" spans="1:14" ht="15.75" thickTop="1" x14ac:dyDescent="0.25">
      <c r="A14" s="147" t="s">
        <v>29</v>
      </c>
      <c r="B14" s="145" t="s">
        <v>271</v>
      </c>
      <c r="C14" s="31" t="s">
        <v>101</v>
      </c>
      <c r="D14" s="32"/>
    </row>
    <row r="15" spans="1:14" x14ac:dyDescent="0.25">
      <c r="A15" s="147" t="s">
        <v>31</v>
      </c>
      <c r="B15" s="145" t="s">
        <v>273</v>
      </c>
      <c r="C15" s="31" t="s">
        <v>101</v>
      </c>
      <c r="D15" s="32"/>
    </row>
    <row r="16" spans="1:14" x14ac:dyDescent="0.25">
      <c r="A16" s="156" t="s">
        <v>33</v>
      </c>
      <c r="B16" s="151" t="s">
        <v>377</v>
      </c>
      <c r="C16" s="47">
        <v>200</v>
      </c>
      <c r="D16" s="118" t="s">
        <v>389</v>
      </c>
    </row>
    <row r="17" spans="1:4" x14ac:dyDescent="0.25">
      <c r="A17" s="147" t="s">
        <v>35</v>
      </c>
      <c r="B17" s="145" t="s">
        <v>277</v>
      </c>
      <c r="C17" s="31" t="s">
        <v>101</v>
      </c>
      <c r="D17" s="32"/>
    </row>
    <row r="18" spans="1:4" x14ac:dyDescent="0.25">
      <c r="A18" s="147" t="s">
        <v>37</v>
      </c>
      <c r="B18" s="145" t="s">
        <v>279</v>
      </c>
      <c r="C18" s="31" t="s">
        <v>101</v>
      </c>
      <c r="D18" s="32"/>
    </row>
    <row r="19" spans="1:4" x14ac:dyDescent="0.25">
      <c r="A19" s="147" t="s">
        <v>39</v>
      </c>
      <c r="B19" s="145" t="s">
        <v>281</v>
      </c>
      <c r="C19" s="31" t="s">
        <v>101</v>
      </c>
      <c r="D19" s="32"/>
    </row>
    <row r="20" spans="1:4" x14ac:dyDescent="0.25">
      <c r="A20" s="147" t="s">
        <v>41</v>
      </c>
      <c r="B20" s="145" t="s">
        <v>282</v>
      </c>
      <c r="C20" s="31" t="s">
        <v>101</v>
      </c>
      <c r="D20" s="32"/>
    </row>
    <row r="21" spans="1:4" x14ac:dyDescent="0.25">
      <c r="A21" s="147" t="s">
        <v>43</v>
      </c>
      <c r="B21" s="145" t="s">
        <v>283</v>
      </c>
      <c r="C21" s="31" t="s">
        <v>101</v>
      </c>
      <c r="D21" s="32"/>
    </row>
    <row r="22" spans="1:4" x14ac:dyDescent="0.25">
      <c r="A22" s="147" t="s">
        <v>45</v>
      </c>
      <c r="B22" s="145" t="s">
        <v>284</v>
      </c>
      <c r="C22" s="31" t="s">
        <v>101</v>
      </c>
      <c r="D22" s="32"/>
    </row>
    <row r="23" spans="1:4" x14ac:dyDescent="0.25">
      <c r="A23" s="147" t="s">
        <v>47</v>
      </c>
      <c r="B23" s="145" t="s">
        <v>285</v>
      </c>
      <c r="C23" s="31" t="s">
        <v>101</v>
      </c>
      <c r="D23" s="32"/>
    </row>
    <row r="24" spans="1:4" x14ac:dyDescent="0.25">
      <c r="A24" s="147" t="s">
        <v>49</v>
      </c>
      <c r="B24" s="145" t="s">
        <v>286</v>
      </c>
      <c r="C24" s="31" t="s">
        <v>101</v>
      </c>
      <c r="D24" s="32"/>
    </row>
    <row r="25" spans="1:4" x14ac:dyDescent="0.25">
      <c r="A25" s="147" t="s">
        <v>51</v>
      </c>
      <c r="B25" s="145" t="s">
        <v>287</v>
      </c>
      <c r="C25" s="31" t="s">
        <v>101</v>
      </c>
      <c r="D25" s="32"/>
    </row>
    <row r="26" spans="1:4" x14ac:dyDescent="0.25">
      <c r="A26" s="147" t="s">
        <v>53</v>
      </c>
      <c r="B26" s="145" t="s">
        <v>288</v>
      </c>
      <c r="C26" s="31" t="s">
        <v>101</v>
      </c>
      <c r="D26" s="32"/>
    </row>
    <row r="27" spans="1:4" x14ac:dyDescent="0.25">
      <c r="A27" s="147" t="s">
        <v>55</v>
      </c>
      <c r="B27" s="145" t="s">
        <v>289</v>
      </c>
      <c r="C27" s="31" t="s">
        <v>101</v>
      </c>
      <c r="D27" s="32"/>
    </row>
    <row r="28" spans="1:4" x14ac:dyDescent="0.25">
      <c r="A28" s="147" t="s">
        <v>57</v>
      </c>
      <c r="B28" s="152" t="s">
        <v>290</v>
      </c>
      <c r="C28" s="31" t="s">
        <v>101</v>
      </c>
      <c r="D28" s="32"/>
    </row>
    <row r="29" spans="1:4" x14ac:dyDescent="0.25">
      <c r="A29" s="147" t="s">
        <v>59</v>
      </c>
      <c r="B29" s="152" t="s">
        <v>291</v>
      </c>
      <c r="C29" s="31" t="s">
        <v>101</v>
      </c>
      <c r="D29" s="32"/>
    </row>
    <row r="30" spans="1:4" x14ac:dyDescent="0.25">
      <c r="A30" s="147" t="s">
        <v>61</v>
      </c>
      <c r="B30" s="152" t="s">
        <v>292</v>
      </c>
      <c r="C30" s="31" t="s">
        <v>101</v>
      </c>
      <c r="D30" s="32"/>
    </row>
    <row r="31" spans="1:4" x14ac:dyDescent="0.25">
      <c r="A31" s="147" t="s">
        <v>63</v>
      </c>
      <c r="B31" s="152" t="s">
        <v>293</v>
      </c>
      <c r="C31" s="31" t="s">
        <v>101</v>
      </c>
      <c r="D31" s="32"/>
    </row>
    <row r="32" spans="1:4" x14ac:dyDescent="0.25">
      <c r="A32" s="147" t="s">
        <v>65</v>
      </c>
      <c r="B32" s="152" t="s">
        <v>294</v>
      </c>
      <c r="C32" s="31" t="s">
        <v>101</v>
      </c>
      <c r="D32" s="32"/>
    </row>
    <row r="33" spans="1:13" x14ac:dyDescent="0.25">
      <c r="A33" s="147" t="s">
        <v>67</v>
      </c>
      <c r="B33" s="152" t="s">
        <v>295</v>
      </c>
      <c r="C33" s="31" t="s">
        <v>101</v>
      </c>
      <c r="D33" s="32"/>
    </row>
    <row r="34" spans="1:13" x14ac:dyDescent="0.25">
      <c r="A34" s="147" t="s">
        <v>69</v>
      </c>
      <c r="B34" s="145" t="s">
        <v>296</v>
      </c>
      <c r="C34" s="31" t="s">
        <v>101</v>
      </c>
      <c r="D34" s="32"/>
    </row>
    <row r="35" spans="1:13" x14ac:dyDescent="0.25">
      <c r="A35" s="147" t="s">
        <v>71</v>
      </c>
      <c r="B35" s="145" t="s">
        <v>297</v>
      </c>
      <c r="C35" s="31" t="s">
        <v>101</v>
      </c>
      <c r="D35" s="32"/>
    </row>
    <row r="36" spans="1:13" x14ac:dyDescent="0.25">
      <c r="A36" s="147" t="s">
        <v>74</v>
      </c>
      <c r="B36" s="145" t="s">
        <v>298</v>
      </c>
      <c r="C36" s="31" t="s">
        <v>101</v>
      </c>
      <c r="D36" s="32"/>
      <c r="F36" s="181"/>
      <c r="G36" s="144"/>
      <c r="H36" s="144"/>
      <c r="I36" s="144"/>
      <c r="J36" s="144"/>
      <c r="K36" s="144"/>
      <c r="L36" s="144"/>
      <c r="M36" s="144"/>
    </row>
    <row r="37" spans="1:13" x14ac:dyDescent="0.25">
      <c r="A37" s="147" t="s">
        <v>75</v>
      </c>
      <c r="B37" s="145" t="s">
        <v>299</v>
      </c>
      <c r="C37" s="31" t="s">
        <v>101</v>
      </c>
      <c r="D37" s="32"/>
      <c r="F37" s="144"/>
    </row>
    <row r="38" spans="1:13" x14ac:dyDescent="0.25">
      <c r="A38" s="147" t="s">
        <v>77</v>
      </c>
      <c r="B38" s="145" t="s">
        <v>300</v>
      </c>
      <c r="C38" s="31" t="s">
        <v>101</v>
      </c>
      <c r="D38" s="32"/>
    </row>
    <row r="39" spans="1:13" x14ac:dyDescent="0.25">
      <c r="A39" s="147" t="s">
        <v>79</v>
      </c>
      <c r="B39" s="145" t="s">
        <v>301</v>
      </c>
      <c r="C39" s="31" t="s">
        <v>101</v>
      </c>
      <c r="D39" s="32"/>
    </row>
    <row r="40" spans="1:13" ht="15.75" thickBot="1" x14ac:dyDescent="0.3">
      <c r="A40" s="153" t="s">
        <v>81</v>
      </c>
      <c r="B40" s="154" t="s">
        <v>302</v>
      </c>
      <c r="C40" s="52" t="s">
        <v>101</v>
      </c>
      <c r="D40" s="53"/>
    </row>
    <row r="41" spans="1:13" ht="16.5" thickTop="1" thickBot="1" x14ac:dyDescent="0.3"/>
    <row r="42" spans="1:13" ht="20.25" thickTop="1" thickBot="1" x14ac:dyDescent="0.3">
      <c r="A42" s="22"/>
      <c r="B42" s="22" t="s">
        <v>303</v>
      </c>
      <c r="C42" s="22" t="s">
        <v>262</v>
      </c>
      <c r="D42" s="22" t="s">
        <v>4</v>
      </c>
    </row>
    <row r="43" spans="1:13" ht="15.75" thickTop="1" x14ac:dyDescent="0.25">
      <c r="A43" s="141"/>
      <c r="B43" s="142" t="s">
        <v>378</v>
      </c>
      <c r="C43" s="192">
        <v>1395.2</v>
      </c>
      <c r="D43" s="143"/>
    </row>
    <row r="44" spans="1:13" x14ac:dyDescent="0.25">
      <c r="A44" s="155" t="s">
        <v>83</v>
      </c>
      <c r="B44" s="151" t="s">
        <v>379</v>
      </c>
      <c r="C44" s="182">
        <v>10.4</v>
      </c>
      <c r="D44" s="118"/>
    </row>
    <row r="45" spans="1:13" x14ac:dyDescent="0.25">
      <c r="A45" s="156" t="s">
        <v>87</v>
      </c>
      <c r="B45" s="151" t="s">
        <v>380</v>
      </c>
      <c r="C45" s="182">
        <v>104</v>
      </c>
      <c r="D45" s="118"/>
    </row>
    <row r="46" spans="1:13" x14ac:dyDescent="0.25">
      <c r="A46" s="147" t="s">
        <v>89</v>
      </c>
      <c r="B46" s="145" t="s">
        <v>304</v>
      </c>
      <c r="C46" s="109" t="s">
        <v>274</v>
      </c>
      <c r="D46" s="146"/>
    </row>
    <row r="47" spans="1:13" x14ac:dyDescent="0.25">
      <c r="A47" s="147" t="s">
        <v>91</v>
      </c>
      <c r="B47" s="145" t="s">
        <v>305</v>
      </c>
      <c r="C47" s="109" t="s">
        <v>274</v>
      </c>
      <c r="D47" s="32"/>
    </row>
    <row r="48" spans="1:13" x14ac:dyDescent="0.25">
      <c r="A48" s="147" t="s">
        <v>93</v>
      </c>
      <c r="B48" s="145" t="s">
        <v>306</v>
      </c>
      <c r="C48" s="109" t="s">
        <v>274</v>
      </c>
      <c r="D48" s="32"/>
    </row>
    <row r="49" spans="1:5" x14ac:dyDescent="0.25">
      <c r="A49" s="156" t="s">
        <v>95</v>
      </c>
      <c r="B49" s="151" t="s">
        <v>382</v>
      </c>
      <c r="C49" s="182">
        <v>260</v>
      </c>
      <c r="D49" s="118"/>
    </row>
    <row r="50" spans="1:5" x14ac:dyDescent="0.25">
      <c r="A50" s="156" t="s">
        <v>97</v>
      </c>
      <c r="B50" s="151" t="s">
        <v>381</v>
      </c>
      <c r="C50" s="182">
        <v>83.2</v>
      </c>
      <c r="D50" s="118"/>
    </row>
    <row r="51" spans="1:5" ht="15.75" thickBot="1" x14ac:dyDescent="0.3">
      <c r="A51" s="157" t="s">
        <v>99</v>
      </c>
      <c r="B51" s="158" t="s">
        <v>383</v>
      </c>
      <c r="C51" s="183">
        <v>240</v>
      </c>
      <c r="D51" s="159"/>
      <c r="E51" s="160"/>
    </row>
    <row r="52" spans="1:5" ht="16.5" thickTop="1" thickBot="1" x14ac:dyDescent="0.3"/>
    <row r="53" spans="1:5" s="23" customFormat="1" ht="20.25" thickTop="1" thickBot="1" x14ac:dyDescent="0.3">
      <c r="A53" s="22"/>
      <c r="B53" s="22" t="s">
        <v>86</v>
      </c>
      <c r="C53" s="194" t="s">
        <v>262</v>
      </c>
      <c r="D53" s="22" t="s">
        <v>4</v>
      </c>
    </row>
    <row r="54" spans="1:5" ht="15.75" thickTop="1" x14ac:dyDescent="0.25">
      <c r="A54" s="93" t="s">
        <v>103</v>
      </c>
      <c r="B54" s="145" t="s">
        <v>307</v>
      </c>
      <c r="C54" s="109" t="s">
        <v>101</v>
      </c>
      <c r="D54" s="32"/>
    </row>
    <row r="55" spans="1:5" x14ac:dyDescent="0.25">
      <c r="A55" s="147" t="s">
        <v>105</v>
      </c>
      <c r="B55" s="145" t="s">
        <v>308</v>
      </c>
      <c r="C55" s="109" t="s">
        <v>101</v>
      </c>
      <c r="D55" s="32"/>
    </row>
    <row r="56" spans="1:5" x14ac:dyDescent="0.25">
      <c r="A56" s="147" t="s">
        <v>107</v>
      </c>
      <c r="B56" s="145" t="s">
        <v>309</v>
      </c>
      <c r="C56" s="109" t="s">
        <v>101</v>
      </c>
      <c r="D56" s="32"/>
    </row>
    <row r="57" spans="1:5" x14ac:dyDescent="0.25">
      <c r="A57" s="147" t="s">
        <v>109</v>
      </c>
      <c r="B57" s="145" t="s">
        <v>310</v>
      </c>
      <c r="C57" s="109" t="s">
        <v>101</v>
      </c>
      <c r="D57" s="32"/>
    </row>
    <row r="58" spans="1:5" x14ac:dyDescent="0.25">
      <c r="A58" s="147" t="s">
        <v>111</v>
      </c>
      <c r="B58" s="145" t="s">
        <v>311</v>
      </c>
      <c r="C58" s="109" t="s">
        <v>101</v>
      </c>
      <c r="D58" s="32"/>
    </row>
    <row r="59" spans="1:5" x14ac:dyDescent="0.25">
      <c r="A59" s="147" t="s">
        <v>114</v>
      </c>
      <c r="B59" s="145" t="s">
        <v>312</v>
      </c>
      <c r="C59" s="109" t="s">
        <v>101</v>
      </c>
      <c r="D59" s="32"/>
    </row>
    <row r="60" spans="1:5" x14ac:dyDescent="0.25">
      <c r="A60" s="147" t="s">
        <v>115</v>
      </c>
      <c r="B60" s="145" t="s">
        <v>313</v>
      </c>
      <c r="C60" s="109" t="s">
        <v>101</v>
      </c>
      <c r="D60" s="32"/>
    </row>
    <row r="61" spans="1:5" x14ac:dyDescent="0.25">
      <c r="A61" s="147" t="s">
        <v>117</v>
      </c>
      <c r="B61" s="145" t="s">
        <v>314</v>
      </c>
      <c r="C61" s="109" t="s">
        <v>101</v>
      </c>
      <c r="D61" s="32"/>
    </row>
    <row r="62" spans="1:5" x14ac:dyDescent="0.25">
      <c r="A62" s="147" t="s">
        <v>119</v>
      </c>
      <c r="B62" s="145" t="s">
        <v>315</v>
      </c>
      <c r="C62" s="109" t="s">
        <v>101</v>
      </c>
      <c r="D62" s="32"/>
    </row>
    <row r="63" spans="1:5" x14ac:dyDescent="0.25">
      <c r="A63" s="147" t="s">
        <v>122</v>
      </c>
      <c r="B63" s="145" t="s">
        <v>316</v>
      </c>
      <c r="C63" s="109" t="s">
        <v>101</v>
      </c>
      <c r="D63" s="32"/>
    </row>
    <row r="64" spans="1:5" x14ac:dyDescent="0.25">
      <c r="A64" s="147" t="s">
        <v>123</v>
      </c>
      <c r="B64" s="162" t="s">
        <v>317</v>
      </c>
      <c r="C64" s="109" t="s">
        <v>101</v>
      </c>
      <c r="D64" s="32"/>
    </row>
    <row r="65" spans="1:4" ht="15.75" thickBot="1" x14ac:dyDescent="0.3">
      <c r="A65" s="153" t="s">
        <v>125</v>
      </c>
      <c r="B65" s="163" t="s">
        <v>318</v>
      </c>
      <c r="C65" s="112" t="s">
        <v>101</v>
      </c>
      <c r="D65" s="53"/>
    </row>
    <row r="66" spans="1:4" ht="16.5" thickTop="1" thickBot="1" x14ac:dyDescent="0.3"/>
    <row r="67" spans="1:4" s="23" customFormat="1" ht="20.25" thickTop="1" thickBot="1" x14ac:dyDescent="0.3">
      <c r="A67" s="22"/>
      <c r="B67" s="22" t="s">
        <v>206</v>
      </c>
      <c r="C67" s="194" t="s">
        <v>262</v>
      </c>
      <c r="D67" s="22" t="s">
        <v>4</v>
      </c>
    </row>
    <row r="68" spans="1:4" ht="15.75" thickTop="1" x14ac:dyDescent="0.25">
      <c r="A68" s="164"/>
      <c r="B68" s="90" t="s">
        <v>384</v>
      </c>
      <c r="C68" s="193">
        <v>5600</v>
      </c>
      <c r="D68" s="90"/>
    </row>
    <row r="69" spans="1:4" x14ac:dyDescent="0.25">
      <c r="A69" s="164"/>
      <c r="B69" s="165" t="s">
        <v>385</v>
      </c>
      <c r="C69" s="193">
        <v>728</v>
      </c>
      <c r="D69" s="90"/>
    </row>
    <row r="70" spans="1:4" x14ac:dyDescent="0.25">
      <c r="A70" s="166" t="s">
        <v>127</v>
      </c>
      <c r="B70" s="30" t="s">
        <v>319</v>
      </c>
      <c r="C70" s="167" t="s">
        <v>320</v>
      </c>
      <c r="D70" s="32"/>
    </row>
    <row r="71" spans="1:4" x14ac:dyDescent="0.25">
      <c r="A71" s="166" t="s">
        <v>129</v>
      </c>
      <c r="B71" s="30" t="s">
        <v>321</v>
      </c>
      <c r="C71" s="168" t="s">
        <v>320</v>
      </c>
      <c r="D71" s="32"/>
    </row>
    <row r="72" spans="1:4" x14ac:dyDescent="0.25">
      <c r="A72" s="166" t="s">
        <v>131</v>
      </c>
      <c r="B72" s="30" t="s">
        <v>322</v>
      </c>
      <c r="C72" s="168" t="s">
        <v>320</v>
      </c>
      <c r="D72" s="32"/>
    </row>
    <row r="73" spans="1:4" x14ac:dyDescent="0.25">
      <c r="A73" s="166" t="s">
        <v>134</v>
      </c>
      <c r="B73" s="30" t="s">
        <v>323</v>
      </c>
      <c r="C73" s="168" t="s">
        <v>320</v>
      </c>
      <c r="D73" s="32"/>
    </row>
    <row r="74" spans="1:4" x14ac:dyDescent="0.25">
      <c r="A74" s="166" t="s">
        <v>136</v>
      </c>
      <c r="B74" s="30" t="s">
        <v>324</v>
      </c>
      <c r="C74" s="168" t="s">
        <v>320</v>
      </c>
      <c r="D74" s="32"/>
    </row>
    <row r="75" spans="1:4" x14ac:dyDescent="0.25">
      <c r="A75" s="166" t="s">
        <v>138</v>
      </c>
      <c r="B75" s="30" t="s">
        <v>325</v>
      </c>
      <c r="C75" s="168" t="s">
        <v>326</v>
      </c>
      <c r="D75" s="32"/>
    </row>
    <row r="76" spans="1:4" x14ac:dyDescent="0.25">
      <c r="A76" s="166" t="s">
        <v>140</v>
      </c>
      <c r="B76" s="30" t="s">
        <v>327</v>
      </c>
      <c r="C76" s="168" t="s">
        <v>320</v>
      </c>
      <c r="D76" s="32"/>
    </row>
    <row r="77" spans="1:4" x14ac:dyDescent="0.25">
      <c r="A77" s="166" t="s">
        <v>142</v>
      </c>
      <c r="B77" s="30" t="s">
        <v>328</v>
      </c>
      <c r="C77" s="168" t="s">
        <v>326</v>
      </c>
      <c r="D77" s="32"/>
    </row>
    <row r="78" spans="1:4" x14ac:dyDescent="0.25">
      <c r="A78" s="166" t="s">
        <v>144</v>
      </c>
      <c r="B78" s="30" t="s">
        <v>329</v>
      </c>
      <c r="C78" s="168" t="s">
        <v>320</v>
      </c>
      <c r="D78" s="32"/>
    </row>
    <row r="79" spans="1:4" x14ac:dyDescent="0.25">
      <c r="A79" s="166" t="s">
        <v>146</v>
      </c>
      <c r="B79" s="30" t="s">
        <v>330</v>
      </c>
      <c r="C79" s="168" t="s">
        <v>320</v>
      </c>
      <c r="D79" s="32"/>
    </row>
    <row r="80" spans="1:4" x14ac:dyDescent="0.25">
      <c r="A80" s="166" t="s">
        <v>148</v>
      </c>
      <c r="B80" s="30" t="s">
        <v>331</v>
      </c>
      <c r="C80" s="168" t="s">
        <v>320</v>
      </c>
      <c r="D80" s="148"/>
    </row>
    <row r="81" spans="1:4" x14ac:dyDescent="0.25">
      <c r="A81" s="166" t="s">
        <v>150</v>
      </c>
      <c r="B81" s="30" t="s">
        <v>332</v>
      </c>
      <c r="C81" s="168" t="s">
        <v>326</v>
      </c>
      <c r="D81" s="32"/>
    </row>
    <row r="82" spans="1:4" x14ac:dyDescent="0.25">
      <c r="A82" s="166" t="s">
        <v>152</v>
      </c>
      <c r="B82" s="30" t="s">
        <v>333</v>
      </c>
      <c r="C82" s="168" t="s">
        <v>320</v>
      </c>
      <c r="D82" s="32"/>
    </row>
    <row r="83" spans="1:4" x14ac:dyDescent="0.25">
      <c r="A83" s="166" t="s">
        <v>154</v>
      </c>
      <c r="B83" s="30" t="s">
        <v>334</v>
      </c>
      <c r="C83" s="168" t="s">
        <v>320</v>
      </c>
      <c r="D83" s="32"/>
    </row>
    <row r="84" spans="1:4" x14ac:dyDescent="0.25">
      <c r="A84" s="166" t="s">
        <v>229</v>
      </c>
      <c r="B84" s="30" t="s">
        <v>335</v>
      </c>
      <c r="C84" s="168" t="s">
        <v>320</v>
      </c>
      <c r="D84" s="32"/>
    </row>
    <row r="85" spans="1:4" x14ac:dyDescent="0.25">
      <c r="A85" s="166" t="s">
        <v>231</v>
      </c>
      <c r="B85" s="30" t="s">
        <v>336</v>
      </c>
      <c r="C85" s="168" t="s">
        <v>320</v>
      </c>
      <c r="D85" s="32"/>
    </row>
    <row r="86" spans="1:4" x14ac:dyDescent="0.25">
      <c r="A86" s="166" t="s">
        <v>233</v>
      </c>
      <c r="B86" s="30" t="s">
        <v>337</v>
      </c>
      <c r="C86" s="168" t="s">
        <v>320</v>
      </c>
      <c r="D86" s="32"/>
    </row>
    <row r="87" spans="1:4" x14ac:dyDescent="0.25">
      <c r="A87" s="166" t="s">
        <v>235</v>
      </c>
      <c r="B87" s="30" t="s">
        <v>338</v>
      </c>
      <c r="C87" s="168" t="s">
        <v>320</v>
      </c>
      <c r="D87" s="32"/>
    </row>
    <row r="88" spans="1:4" x14ac:dyDescent="0.25">
      <c r="A88" s="166" t="s">
        <v>237</v>
      </c>
      <c r="B88" s="30" t="s">
        <v>339</v>
      </c>
      <c r="C88" s="168" t="s">
        <v>320</v>
      </c>
      <c r="D88" s="32"/>
    </row>
    <row r="89" spans="1:4" x14ac:dyDescent="0.25">
      <c r="A89" s="166" t="s">
        <v>239</v>
      </c>
      <c r="B89" s="30" t="s">
        <v>340</v>
      </c>
      <c r="C89" s="168" t="s">
        <v>320</v>
      </c>
      <c r="D89" s="32"/>
    </row>
    <row r="90" spans="1:4" x14ac:dyDescent="0.25">
      <c r="A90" s="169" t="s">
        <v>241</v>
      </c>
      <c r="B90" s="46" t="s">
        <v>386</v>
      </c>
      <c r="C90" s="182">
        <v>1092</v>
      </c>
      <c r="D90" s="118"/>
    </row>
    <row r="91" spans="1:4" x14ac:dyDescent="0.25">
      <c r="A91" s="166" t="s">
        <v>243</v>
      </c>
      <c r="B91" s="30" t="s">
        <v>341</v>
      </c>
      <c r="C91" s="168" t="s">
        <v>326</v>
      </c>
      <c r="D91" s="32"/>
    </row>
    <row r="92" spans="1:4" x14ac:dyDescent="0.25">
      <c r="A92" s="166" t="s">
        <v>246</v>
      </c>
      <c r="B92" s="30" t="s">
        <v>342</v>
      </c>
      <c r="C92" s="168" t="s">
        <v>326</v>
      </c>
      <c r="D92" s="32"/>
    </row>
    <row r="93" spans="1:4" x14ac:dyDescent="0.25">
      <c r="A93" s="166" t="s">
        <v>247</v>
      </c>
      <c r="B93" s="30" t="s">
        <v>343</v>
      </c>
      <c r="C93" s="168" t="s">
        <v>320</v>
      </c>
      <c r="D93" s="32"/>
    </row>
    <row r="94" spans="1:4" x14ac:dyDescent="0.25">
      <c r="A94" s="166" t="s">
        <v>344</v>
      </c>
      <c r="B94" s="30" t="s">
        <v>345</v>
      </c>
      <c r="C94" s="168" t="s">
        <v>320</v>
      </c>
      <c r="D94" s="32"/>
    </row>
    <row r="95" spans="1:4" ht="15.75" thickBot="1" x14ac:dyDescent="0.3">
      <c r="A95" s="179" t="s">
        <v>346</v>
      </c>
      <c r="B95" s="74" t="s">
        <v>347</v>
      </c>
      <c r="C95" s="190" t="s">
        <v>320</v>
      </c>
      <c r="D95" s="53"/>
    </row>
    <row r="96" spans="1:4" ht="16.5" thickTop="1" thickBot="1" x14ac:dyDescent="0.3"/>
    <row r="97" spans="1:4" ht="20.25" thickTop="1" thickBot="1" x14ac:dyDescent="0.3">
      <c r="A97" s="22"/>
      <c r="B97" s="22" t="s">
        <v>223</v>
      </c>
      <c r="C97" s="22" t="s">
        <v>262</v>
      </c>
      <c r="D97" s="22" t="s">
        <v>4</v>
      </c>
    </row>
    <row r="98" spans="1:4" ht="15.75" thickTop="1" x14ac:dyDescent="0.25">
      <c r="A98" s="164"/>
      <c r="B98" s="90" t="s">
        <v>387</v>
      </c>
      <c r="C98" s="193">
        <v>700</v>
      </c>
      <c r="D98" s="90"/>
    </row>
    <row r="99" spans="1:4" x14ac:dyDescent="0.25">
      <c r="A99" s="171" t="s">
        <v>348</v>
      </c>
      <c r="B99" s="172" t="s">
        <v>349</v>
      </c>
      <c r="C99" s="173" t="s">
        <v>14</v>
      </c>
      <c r="D99" s="174"/>
    </row>
    <row r="100" spans="1:4" x14ac:dyDescent="0.25">
      <c r="A100" s="171" t="s">
        <v>350</v>
      </c>
      <c r="B100" s="172" t="s">
        <v>351</v>
      </c>
      <c r="C100" s="173" t="s">
        <v>14</v>
      </c>
      <c r="D100" s="174"/>
    </row>
    <row r="101" spans="1:4" x14ac:dyDescent="0.25">
      <c r="A101" s="171" t="s">
        <v>352</v>
      </c>
      <c r="B101" s="175" t="s">
        <v>353</v>
      </c>
      <c r="C101" s="176" t="s">
        <v>14</v>
      </c>
      <c r="D101" s="32"/>
    </row>
    <row r="102" spans="1:4" x14ac:dyDescent="0.25">
      <c r="A102" s="171" t="s">
        <v>354</v>
      </c>
      <c r="B102" s="175" t="s">
        <v>355</v>
      </c>
      <c r="C102" s="176" t="s">
        <v>14</v>
      </c>
      <c r="D102" s="32"/>
    </row>
    <row r="103" spans="1:4" x14ac:dyDescent="0.25">
      <c r="A103" s="171" t="s">
        <v>356</v>
      </c>
      <c r="B103" s="175" t="s">
        <v>357</v>
      </c>
      <c r="C103" s="176" t="s">
        <v>14</v>
      </c>
      <c r="D103" s="32"/>
    </row>
    <row r="104" spans="1:4" x14ac:dyDescent="0.25">
      <c r="A104" s="171" t="s">
        <v>358</v>
      </c>
      <c r="B104" s="175" t="s">
        <v>359</v>
      </c>
      <c r="C104" s="176" t="s">
        <v>14</v>
      </c>
      <c r="D104" s="32"/>
    </row>
    <row r="105" spans="1:4" x14ac:dyDescent="0.25">
      <c r="A105" s="171" t="s">
        <v>360</v>
      </c>
      <c r="B105" s="175" t="s">
        <v>361</v>
      </c>
      <c r="C105" s="176" t="s">
        <v>14</v>
      </c>
      <c r="D105" s="32"/>
    </row>
    <row r="106" spans="1:4" x14ac:dyDescent="0.25">
      <c r="A106" s="171" t="s">
        <v>362</v>
      </c>
      <c r="B106" s="177" t="s">
        <v>363</v>
      </c>
      <c r="C106" s="176" t="s">
        <v>14</v>
      </c>
      <c r="D106" s="32"/>
    </row>
    <row r="107" spans="1:4" x14ac:dyDescent="0.25">
      <c r="A107" s="171" t="s">
        <v>364</v>
      </c>
      <c r="B107" s="175" t="s">
        <v>365</v>
      </c>
      <c r="C107" s="178" t="s">
        <v>14</v>
      </c>
      <c r="D107" s="170"/>
    </row>
    <row r="108" spans="1:4" ht="15.75" thickBot="1" x14ac:dyDescent="0.3">
      <c r="A108" s="186" t="s">
        <v>366</v>
      </c>
      <c r="B108" s="187" t="s">
        <v>367</v>
      </c>
      <c r="C108" s="188" t="s">
        <v>14</v>
      </c>
      <c r="D108" s="189"/>
    </row>
    <row r="109" spans="1:4" ht="16.5" thickTop="1" thickBot="1" x14ac:dyDescent="0.3"/>
    <row r="110" spans="1:4" ht="20.25" thickTop="1" thickBot="1" x14ac:dyDescent="0.3">
      <c r="A110" s="161"/>
      <c r="B110" s="22" t="s">
        <v>245</v>
      </c>
      <c r="C110" s="22" t="s">
        <v>262</v>
      </c>
      <c r="D110" s="22" t="s">
        <v>4</v>
      </c>
    </row>
    <row r="111" spans="1:4" ht="15" customHeight="1" thickTop="1" x14ac:dyDescent="0.25">
      <c r="A111" s="164"/>
      <c r="B111" s="90" t="s">
        <v>388</v>
      </c>
      <c r="C111" s="193">
        <v>360</v>
      </c>
      <c r="D111" s="90"/>
    </row>
    <row r="112" spans="1:4" x14ac:dyDescent="0.25">
      <c r="A112" s="166" t="s">
        <v>368</v>
      </c>
      <c r="B112" s="75" t="s">
        <v>369</v>
      </c>
      <c r="C112" s="109" t="s">
        <v>370</v>
      </c>
      <c r="D112" s="32"/>
    </row>
    <row r="113" spans="1:4" ht="15.75" thickBot="1" x14ac:dyDescent="0.3">
      <c r="A113" s="179" t="s">
        <v>371</v>
      </c>
      <c r="B113" s="180" t="s">
        <v>372</v>
      </c>
      <c r="C113" s="112" t="s">
        <v>370</v>
      </c>
      <c r="D113" s="53"/>
    </row>
    <row r="114" spans="1:4" ht="15.75" thickTop="1" x14ac:dyDescent="0.25">
      <c r="D114" s="77"/>
    </row>
    <row r="115" spans="1:4" x14ac:dyDescent="0.25">
      <c r="D115" s="77"/>
    </row>
    <row r="116" spans="1:4" x14ac:dyDescent="0.25">
      <c r="D116" s="77"/>
    </row>
    <row r="117" spans="1:4" x14ac:dyDescent="0.25">
      <c r="D117" s="77"/>
    </row>
    <row r="118" spans="1:4" x14ac:dyDescent="0.25">
      <c r="D118" s="77"/>
    </row>
    <row r="119" spans="1:4" x14ac:dyDescent="0.25">
      <c r="D119" s="77"/>
    </row>
    <row r="120" spans="1:4" x14ac:dyDescent="0.25">
      <c r="D120" s="77"/>
    </row>
    <row r="121" spans="1:4" x14ac:dyDescent="0.25">
      <c r="D121" s="77"/>
    </row>
    <row r="122" spans="1:4" x14ac:dyDescent="0.25">
      <c r="D122" s="77"/>
    </row>
  </sheetData>
  <mergeCells count="11">
    <mergeCell ref="G10:M10"/>
    <mergeCell ref="G11:M11"/>
    <mergeCell ref="A1:D1"/>
    <mergeCell ref="F12:F13"/>
    <mergeCell ref="G12:M13"/>
    <mergeCell ref="F4:M4"/>
    <mergeCell ref="G5:M5"/>
    <mergeCell ref="G6:M6"/>
    <mergeCell ref="G7:M7"/>
    <mergeCell ref="G8:M8"/>
    <mergeCell ref="G9:M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150"/>
  <sheetViews>
    <sheetView showGridLines="0" zoomScale="70" zoomScaleNormal="70" workbookViewId="0">
      <selection sqref="A1:D1"/>
    </sheetView>
  </sheetViews>
  <sheetFormatPr baseColWidth="10" defaultColWidth="11.42578125" defaultRowHeight="15" x14ac:dyDescent="0.25"/>
  <cols>
    <col min="1" max="1" width="11.42578125" style="14"/>
    <col min="2" max="2" width="72.42578125" style="14" customWidth="1"/>
    <col min="3" max="3" width="19.85546875" style="14" customWidth="1"/>
    <col min="4" max="4" width="25.85546875" style="14" customWidth="1"/>
    <col min="5" max="5" width="13.42578125" style="14" customWidth="1"/>
    <col min="6" max="8" width="11.42578125" style="14"/>
    <col min="9" max="9" width="65.85546875" style="14" customWidth="1"/>
    <col min="10" max="16384" width="11.42578125" style="14"/>
  </cols>
  <sheetData>
    <row r="1" spans="1:13" ht="31.5" customHeight="1" x14ac:dyDescent="0.25">
      <c r="A1" s="307" t="s">
        <v>480</v>
      </c>
      <c r="B1" s="307"/>
      <c r="C1" s="307"/>
      <c r="D1" s="307"/>
    </row>
    <row r="2" spans="1:13" ht="23.25" x14ac:dyDescent="0.25">
      <c r="A2" s="196"/>
      <c r="B2" s="84" t="s">
        <v>484</v>
      </c>
      <c r="C2" s="197">
        <f>C5+C15+C43+C44+C58+C59+C117+C134</f>
        <v>19324</v>
      </c>
      <c r="D2" s="140" t="s">
        <v>390</v>
      </c>
    </row>
    <row r="3" spans="1:13" ht="24" thickBot="1" x14ac:dyDescent="0.3">
      <c r="A3" s="198"/>
      <c r="B3" s="199"/>
      <c r="C3" s="200"/>
      <c r="D3" s="201"/>
    </row>
    <row r="4" spans="1:13" ht="20.25" thickTop="1" thickBot="1" x14ac:dyDescent="0.3">
      <c r="A4" s="202"/>
      <c r="B4" s="202" t="s">
        <v>170</v>
      </c>
      <c r="C4" s="203" t="s">
        <v>391</v>
      </c>
      <c r="D4" s="203" t="s">
        <v>4</v>
      </c>
      <c r="F4" s="23" t="s">
        <v>5</v>
      </c>
    </row>
    <row r="5" spans="1:13" ht="19.5" thickTop="1" x14ac:dyDescent="0.25">
      <c r="A5" s="204"/>
      <c r="B5" s="204" t="s">
        <v>485</v>
      </c>
      <c r="C5" s="205">
        <f>6410+1500</f>
        <v>7910</v>
      </c>
      <c r="D5" s="206"/>
      <c r="E5" s="207"/>
      <c r="F5" s="208" t="s">
        <v>6</v>
      </c>
      <c r="G5" s="209" t="s">
        <v>172</v>
      </c>
      <c r="H5" s="209"/>
      <c r="I5" s="210"/>
      <c r="J5" s="211"/>
      <c r="K5" s="211"/>
      <c r="L5" s="211"/>
      <c r="M5" s="211"/>
    </row>
    <row r="6" spans="1:13" ht="15.75" x14ac:dyDescent="0.25">
      <c r="A6" s="212" t="s">
        <v>8</v>
      </c>
      <c r="B6" s="49" t="s">
        <v>9</v>
      </c>
      <c r="C6" s="59" t="s">
        <v>6</v>
      </c>
      <c r="D6" s="60"/>
      <c r="E6" s="207"/>
      <c r="F6" s="213" t="s">
        <v>274</v>
      </c>
      <c r="G6" s="214" t="s">
        <v>7</v>
      </c>
      <c r="H6" s="214"/>
      <c r="I6" s="215"/>
      <c r="J6" s="211"/>
      <c r="K6" s="211"/>
      <c r="L6" s="211"/>
      <c r="M6" s="211"/>
    </row>
    <row r="7" spans="1:13" ht="15.75" x14ac:dyDescent="0.25">
      <c r="A7" s="212" t="s">
        <v>12</v>
      </c>
      <c r="B7" s="49" t="s">
        <v>13</v>
      </c>
      <c r="C7" s="31" t="s">
        <v>6</v>
      </c>
      <c r="D7" s="32"/>
      <c r="E7" s="207"/>
      <c r="F7" s="213" t="s">
        <v>10</v>
      </c>
      <c r="G7" s="214" t="s">
        <v>173</v>
      </c>
      <c r="H7" s="214"/>
      <c r="I7" s="215"/>
      <c r="J7" s="211"/>
      <c r="K7" s="211"/>
      <c r="L7" s="211"/>
      <c r="M7" s="211"/>
    </row>
    <row r="8" spans="1:13" ht="15.75" x14ac:dyDescent="0.25">
      <c r="A8" s="212" t="s">
        <v>16</v>
      </c>
      <c r="B8" s="49" t="s">
        <v>17</v>
      </c>
      <c r="C8" s="31" t="s">
        <v>6</v>
      </c>
      <c r="D8" s="32"/>
      <c r="E8" s="207"/>
      <c r="F8" s="213" t="s">
        <v>278</v>
      </c>
      <c r="G8" s="214" t="s">
        <v>173</v>
      </c>
      <c r="H8" s="214"/>
      <c r="I8" s="215"/>
      <c r="J8" s="211"/>
      <c r="K8" s="211"/>
      <c r="L8" s="211"/>
      <c r="M8" s="211"/>
    </row>
    <row r="9" spans="1:13" ht="15.75" x14ac:dyDescent="0.25">
      <c r="A9" s="212" t="s">
        <v>19</v>
      </c>
      <c r="B9" s="49" t="s">
        <v>20</v>
      </c>
      <c r="C9" s="31" t="s">
        <v>6</v>
      </c>
      <c r="D9" s="32"/>
      <c r="E9" s="207"/>
      <c r="F9" s="213" t="s">
        <v>14</v>
      </c>
      <c r="G9" s="214" t="s">
        <v>175</v>
      </c>
      <c r="H9" s="214"/>
      <c r="I9" s="215"/>
      <c r="J9" s="211"/>
      <c r="K9" s="211"/>
      <c r="L9" s="211"/>
      <c r="M9" s="211"/>
    </row>
    <row r="10" spans="1:13" ht="16.5" thickBot="1" x14ac:dyDescent="0.3">
      <c r="A10" s="221" t="s">
        <v>21</v>
      </c>
      <c r="B10" s="222" t="s">
        <v>392</v>
      </c>
      <c r="C10" s="47" t="s">
        <v>18</v>
      </c>
      <c r="D10" s="118"/>
      <c r="E10" s="207"/>
      <c r="F10" s="216" t="s">
        <v>18</v>
      </c>
      <c r="G10" s="217" t="s">
        <v>496</v>
      </c>
      <c r="H10" s="218"/>
      <c r="I10" s="219"/>
      <c r="J10" s="211"/>
      <c r="K10" s="211"/>
      <c r="L10" s="211"/>
      <c r="M10" s="211"/>
    </row>
    <row r="11" spans="1:13" ht="16.5" customHeight="1" thickTop="1" x14ac:dyDescent="0.25">
      <c r="A11" s="212" t="s">
        <v>23</v>
      </c>
      <c r="B11" s="49" t="s">
        <v>22</v>
      </c>
      <c r="C11" s="31" t="s">
        <v>6</v>
      </c>
      <c r="D11" s="32"/>
      <c r="E11" s="220"/>
      <c r="F11" s="308"/>
      <c r="G11" s="308"/>
      <c r="H11" s="308"/>
      <c r="I11" s="308"/>
      <c r="J11" s="308"/>
      <c r="K11" s="308"/>
      <c r="L11" s="211"/>
      <c r="M11" s="211"/>
    </row>
    <row r="12" spans="1:13" x14ac:dyDescent="0.25">
      <c r="A12" s="212" t="s">
        <v>26</v>
      </c>
      <c r="B12" s="49" t="s">
        <v>62</v>
      </c>
      <c r="C12" s="31" t="s">
        <v>6</v>
      </c>
      <c r="D12" s="32"/>
      <c r="E12" s="211"/>
      <c r="F12" s="308"/>
      <c r="G12" s="308"/>
      <c r="H12" s="308"/>
      <c r="I12" s="308"/>
      <c r="J12" s="308"/>
      <c r="K12" s="308"/>
      <c r="L12" s="211"/>
      <c r="M12" s="211"/>
    </row>
    <row r="13" spans="1:13" x14ac:dyDescent="0.25">
      <c r="A13" s="212" t="s">
        <v>27</v>
      </c>
      <c r="B13" s="49" t="s">
        <v>24</v>
      </c>
      <c r="C13" s="31" t="s">
        <v>6</v>
      </c>
      <c r="D13" s="32"/>
      <c r="E13" s="212"/>
      <c r="F13" s="211"/>
      <c r="G13" s="211"/>
      <c r="H13" s="211"/>
      <c r="I13" s="211"/>
      <c r="J13" s="211"/>
      <c r="K13" s="211"/>
      <c r="L13" s="211"/>
      <c r="M13" s="211"/>
    </row>
    <row r="14" spans="1:13" x14ac:dyDescent="0.25">
      <c r="A14" s="212" t="s">
        <v>29</v>
      </c>
      <c r="B14" s="49" t="s">
        <v>50</v>
      </c>
      <c r="C14" s="31" t="s">
        <v>6</v>
      </c>
      <c r="D14" s="32"/>
      <c r="E14" s="212"/>
      <c r="F14" s="211"/>
      <c r="G14" s="211"/>
      <c r="H14" s="211"/>
      <c r="I14" s="211"/>
      <c r="J14" s="211"/>
      <c r="K14" s="211"/>
      <c r="L14" s="211"/>
      <c r="M14" s="211"/>
    </row>
    <row r="15" spans="1:13" ht="15.75" x14ac:dyDescent="0.25">
      <c r="A15" s="221" t="s">
        <v>31</v>
      </c>
      <c r="B15" s="222" t="s">
        <v>488</v>
      </c>
      <c r="C15" s="223">
        <f>1160+500</f>
        <v>1660</v>
      </c>
      <c r="D15" s="48"/>
      <c r="E15" s="211"/>
      <c r="F15" s="211"/>
      <c r="G15" s="211"/>
      <c r="H15" s="211"/>
      <c r="I15" s="211"/>
      <c r="J15" s="211"/>
      <c r="K15" s="211"/>
      <c r="L15" s="211"/>
      <c r="M15" s="211"/>
    </row>
    <row r="16" spans="1:13" x14ac:dyDescent="0.25">
      <c r="A16" s="212" t="s">
        <v>33</v>
      </c>
      <c r="B16" s="49" t="s">
        <v>28</v>
      </c>
      <c r="C16" s="31" t="s">
        <v>6</v>
      </c>
      <c r="D16" s="32"/>
    </row>
    <row r="17" spans="1:12" ht="15.75" x14ac:dyDescent="0.25">
      <c r="A17" s="212" t="s">
        <v>35</v>
      </c>
      <c r="B17" s="224" t="s">
        <v>393</v>
      </c>
      <c r="C17" s="225" t="s">
        <v>274</v>
      </c>
      <c r="D17" s="226"/>
      <c r="I17" s="211"/>
      <c r="J17" s="211"/>
      <c r="K17" s="211"/>
      <c r="L17" s="211"/>
    </row>
    <row r="18" spans="1:12" x14ac:dyDescent="0.25">
      <c r="A18" s="212" t="s">
        <v>37</v>
      </c>
      <c r="B18" s="49" t="s">
        <v>30</v>
      </c>
      <c r="C18" s="31" t="s">
        <v>6</v>
      </c>
      <c r="D18" s="32"/>
      <c r="I18" s="211"/>
      <c r="J18" s="211"/>
      <c r="K18" s="211"/>
      <c r="L18" s="211"/>
    </row>
    <row r="19" spans="1:12" x14ac:dyDescent="0.25">
      <c r="A19" s="212" t="s">
        <v>39</v>
      </c>
      <c r="B19" s="49" t="s">
        <v>32</v>
      </c>
      <c r="C19" s="31" t="s">
        <v>6</v>
      </c>
      <c r="D19" s="32"/>
      <c r="I19" s="211"/>
      <c r="J19" s="211"/>
      <c r="K19" s="211"/>
      <c r="L19" s="211"/>
    </row>
    <row r="20" spans="1:12" x14ac:dyDescent="0.25">
      <c r="A20" s="212" t="s">
        <v>41</v>
      </c>
      <c r="B20" s="49" t="s">
        <v>394</v>
      </c>
      <c r="C20" s="31" t="s">
        <v>6</v>
      </c>
      <c r="D20" s="32"/>
      <c r="I20" s="211"/>
      <c r="J20" s="211"/>
      <c r="K20" s="211"/>
      <c r="L20" s="211"/>
    </row>
    <row r="21" spans="1:12" x14ac:dyDescent="0.25">
      <c r="A21" s="212" t="s">
        <v>43</v>
      </c>
      <c r="B21" s="49" t="s">
        <v>34</v>
      </c>
      <c r="C21" s="31" t="s">
        <v>6</v>
      </c>
      <c r="D21" s="32"/>
      <c r="I21" s="211"/>
      <c r="J21" s="211"/>
      <c r="K21" s="211"/>
      <c r="L21" s="211"/>
    </row>
    <row r="22" spans="1:12" x14ac:dyDescent="0.25">
      <c r="A22" s="212" t="s">
        <v>45</v>
      </c>
      <c r="B22" s="49" t="s">
        <v>395</v>
      </c>
      <c r="C22" s="31" t="s">
        <v>274</v>
      </c>
      <c r="D22" s="32"/>
      <c r="I22" s="211"/>
      <c r="J22" s="211"/>
      <c r="K22" s="211"/>
      <c r="L22" s="211"/>
    </row>
    <row r="23" spans="1:12" x14ac:dyDescent="0.25">
      <c r="A23" s="212" t="s">
        <v>47</v>
      </c>
      <c r="B23" s="49" t="s">
        <v>36</v>
      </c>
      <c r="C23" s="31" t="s">
        <v>6</v>
      </c>
      <c r="D23" s="32"/>
      <c r="E23" s="220"/>
      <c r="F23" s="308"/>
      <c r="G23" s="308"/>
      <c r="H23" s="308"/>
      <c r="I23" s="308"/>
      <c r="J23" s="308"/>
      <c r="K23" s="308"/>
      <c r="L23" s="211"/>
    </row>
    <row r="24" spans="1:12" x14ac:dyDescent="0.25">
      <c r="A24" s="212" t="s">
        <v>49</v>
      </c>
      <c r="B24" s="49" t="s">
        <v>38</v>
      </c>
      <c r="C24" s="31" t="s">
        <v>6</v>
      </c>
      <c r="D24" s="32"/>
      <c r="E24" s="211"/>
      <c r="F24" s="308"/>
      <c r="G24" s="308"/>
      <c r="H24" s="308"/>
      <c r="I24" s="308"/>
      <c r="J24" s="308"/>
      <c r="K24" s="308"/>
      <c r="L24" s="211"/>
    </row>
    <row r="25" spans="1:12" x14ac:dyDescent="0.25">
      <c r="A25" s="212" t="s">
        <v>51</v>
      </c>
      <c r="B25" s="49" t="s">
        <v>40</v>
      </c>
      <c r="C25" s="31" t="s">
        <v>6</v>
      </c>
      <c r="D25" s="32"/>
      <c r="E25" s="212"/>
      <c r="F25" s="211"/>
      <c r="G25" s="211"/>
      <c r="H25" s="211"/>
      <c r="I25" s="211"/>
      <c r="J25" s="211"/>
      <c r="K25" s="211"/>
      <c r="L25" s="211"/>
    </row>
    <row r="26" spans="1:12" x14ac:dyDescent="0.25">
      <c r="A26" s="212" t="s">
        <v>53</v>
      </c>
      <c r="B26" s="49" t="s">
        <v>42</v>
      </c>
      <c r="C26" s="31" t="s">
        <v>6</v>
      </c>
      <c r="D26" s="32"/>
      <c r="E26" s="212"/>
      <c r="F26" s="211"/>
      <c r="G26" s="211"/>
      <c r="H26" s="211"/>
      <c r="I26" s="211"/>
      <c r="J26" s="211"/>
      <c r="K26" s="211"/>
      <c r="L26" s="211"/>
    </row>
    <row r="27" spans="1:12" x14ac:dyDescent="0.25">
      <c r="A27" s="212" t="s">
        <v>55</v>
      </c>
      <c r="B27" s="49" t="s">
        <v>44</v>
      </c>
      <c r="C27" s="31" t="s">
        <v>6</v>
      </c>
      <c r="D27" s="32"/>
    </row>
    <row r="28" spans="1:12" x14ac:dyDescent="0.25">
      <c r="A28" s="212" t="s">
        <v>57</v>
      </c>
      <c r="B28" s="49" t="s">
        <v>46</v>
      </c>
      <c r="C28" s="31" t="s">
        <v>6</v>
      </c>
      <c r="D28" s="32"/>
    </row>
    <row r="29" spans="1:12" x14ac:dyDescent="0.25">
      <c r="A29" s="212" t="s">
        <v>59</v>
      </c>
      <c r="B29" s="49" t="s">
        <v>48</v>
      </c>
      <c r="C29" s="31" t="s">
        <v>6</v>
      </c>
      <c r="D29" s="32"/>
    </row>
    <row r="30" spans="1:12" x14ac:dyDescent="0.25">
      <c r="A30" s="212" t="s">
        <v>61</v>
      </c>
      <c r="B30" s="49" t="s">
        <v>52</v>
      </c>
      <c r="C30" s="31" t="s">
        <v>6</v>
      </c>
      <c r="D30" s="32"/>
    </row>
    <row r="31" spans="1:12" x14ac:dyDescent="0.25">
      <c r="A31" s="212" t="s">
        <v>63</v>
      </c>
      <c r="B31" s="49" t="s">
        <v>54</v>
      </c>
      <c r="C31" s="31" t="s">
        <v>6</v>
      </c>
      <c r="D31" s="32"/>
    </row>
    <row r="32" spans="1:12" x14ac:dyDescent="0.25">
      <c r="A32" s="212" t="s">
        <v>65</v>
      </c>
      <c r="B32" s="49" t="s">
        <v>396</v>
      </c>
      <c r="C32" s="31" t="s">
        <v>6</v>
      </c>
      <c r="D32" s="32"/>
    </row>
    <row r="33" spans="1:4" x14ac:dyDescent="0.25">
      <c r="A33" s="212" t="s">
        <v>67</v>
      </c>
      <c r="B33" s="49" t="s">
        <v>56</v>
      </c>
      <c r="C33" s="31" t="s">
        <v>6</v>
      </c>
      <c r="D33" s="32"/>
    </row>
    <row r="34" spans="1:4" x14ac:dyDescent="0.25">
      <c r="A34" s="212" t="s">
        <v>69</v>
      </c>
      <c r="B34" s="49" t="s">
        <v>58</v>
      </c>
      <c r="C34" s="31" t="s">
        <v>6</v>
      </c>
      <c r="D34" s="32"/>
    </row>
    <row r="35" spans="1:4" x14ac:dyDescent="0.25">
      <c r="A35" s="212" t="s">
        <v>71</v>
      </c>
      <c r="B35" s="49" t="s">
        <v>76</v>
      </c>
      <c r="C35" s="31" t="s">
        <v>6</v>
      </c>
      <c r="D35" s="32"/>
    </row>
    <row r="36" spans="1:4" x14ac:dyDescent="0.25">
      <c r="A36" s="212" t="s">
        <v>74</v>
      </c>
      <c r="B36" s="49" t="s">
        <v>64</v>
      </c>
      <c r="C36" s="31" t="s">
        <v>6</v>
      </c>
      <c r="D36" s="32"/>
    </row>
    <row r="37" spans="1:4" x14ac:dyDescent="0.25">
      <c r="A37" s="221" t="s">
        <v>75</v>
      </c>
      <c r="B37" s="222" t="s">
        <v>70</v>
      </c>
      <c r="C37" s="47" t="s">
        <v>18</v>
      </c>
      <c r="D37" s="118"/>
    </row>
    <row r="38" spans="1:4" x14ac:dyDescent="0.25">
      <c r="A38" s="212" t="s">
        <v>77</v>
      </c>
      <c r="B38" s="49" t="s">
        <v>68</v>
      </c>
      <c r="C38" s="31" t="s">
        <v>6</v>
      </c>
      <c r="D38" s="32"/>
    </row>
    <row r="39" spans="1:4" x14ac:dyDescent="0.25">
      <c r="A39" s="212" t="s">
        <v>79</v>
      </c>
      <c r="B39" s="49" t="s">
        <v>66</v>
      </c>
      <c r="C39" s="31" t="s">
        <v>6</v>
      </c>
      <c r="D39" s="32"/>
    </row>
    <row r="40" spans="1:4" ht="15.75" thickBot="1" x14ac:dyDescent="0.3">
      <c r="A40" s="227" t="s">
        <v>81</v>
      </c>
      <c r="B40" s="51" t="s">
        <v>60</v>
      </c>
      <c r="C40" s="52" t="s">
        <v>6</v>
      </c>
      <c r="D40" s="53"/>
    </row>
    <row r="41" spans="1:4" ht="30.75" customHeight="1" thickTop="1" thickBot="1" x14ac:dyDescent="0.3">
      <c r="B41" s="138"/>
      <c r="C41" s="228"/>
    </row>
    <row r="42" spans="1:4" ht="20.25" thickTop="1" thickBot="1" x14ac:dyDescent="0.3">
      <c r="A42" s="202"/>
      <c r="B42" s="202" t="s">
        <v>86</v>
      </c>
      <c r="C42" s="202" t="s">
        <v>391</v>
      </c>
      <c r="D42" s="202" t="s">
        <v>4</v>
      </c>
    </row>
    <row r="43" spans="1:4" ht="18.75" x14ac:dyDescent="0.25">
      <c r="A43" s="204"/>
      <c r="B43" s="204" t="s">
        <v>486</v>
      </c>
      <c r="C43" s="204">
        <v>720</v>
      </c>
      <c r="D43" s="204"/>
    </row>
    <row r="44" spans="1:4" ht="15.75" x14ac:dyDescent="0.25">
      <c r="A44" s="97" t="s">
        <v>83</v>
      </c>
      <c r="B44" s="229" t="s">
        <v>487</v>
      </c>
      <c r="C44" s="230">
        <v>72</v>
      </c>
      <c r="D44" s="231"/>
    </row>
    <row r="45" spans="1:4" x14ac:dyDescent="0.25">
      <c r="A45" s="232" t="s">
        <v>87</v>
      </c>
      <c r="B45" s="30" t="s">
        <v>397</v>
      </c>
      <c r="C45" s="109" t="s">
        <v>274</v>
      </c>
      <c r="D45" s="32"/>
    </row>
    <row r="46" spans="1:4" x14ac:dyDescent="0.25">
      <c r="A46" s="97" t="s">
        <v>89</v>
      </c>
      <c r="B46" s="46" t="s">
        <v>98</v>
      </c>
      <c r="C46" s="117" t="s">
        <v>18</v>
      </c>
      <c r="D46" s="118"/>
    </row>
    <row r="47" spans="1:4" x14ac:dyDescent="0.25">
      <c r="A47" s="232" t="s">
        <v>91</v>
      </c>
      <c r="B47" s="30" t="s">
        <v>398</v>
      </c>
      <c r="C47" s="109" t="s">
        <v>6</v>
      </c>
      <c r="D47" s="32"/>
    </row>
    <row r="48" spans="1:4" x14ac:dyDescent="0.25">
      <c r="A48" s="232" t="s">
        <v>93</v>
      </c>
      <c r="B48" s="30" t="s">
        <v>92</v>
      </c>
      <c r="C48" s="109" t="s">
        <v>274</v>
      </c>
      <c r="D48" s="32"/>
    </row>
    <row r="49" spans="1:4" x14ac:dyDescent="0.25">
      <c r="A49" s="232" t="s">
        <v>95</v>
      </c>
      <c r="B49" s="30" t="s">
        <v>90</v>
      </c>
      <c r="C49" s="109" t="s">
        <v>274</v>
      </c>
      <c r="D49" s="32"/>
    </row>
    <row r="50" spans="1:4" x14ac:dyDescent="0.25">
      <c r="A50" s="97" t="s">
        <v>97</v>
      </c>
      <c r="B50" s="46" t="s">
        <v>399</v>
      </c>
      <c r="C50" s="117" t="s">
        <v>18</v>
      </c>
      <c r="D50" s="118"/>
    </row>
    <row r="51" spans="1:4" x14ac:dyDescent="0.25">
      <c r="A51" s="232" t="s">
        <v>99</v>
      </c>
      <c r="B51" s="68" t="s">
        <v>88</v>
      </c>
      <c r="C51" s="109" t="s">
        <v>274</v>
      </c>
      <c r="D51" s="32"/>
    </row>
    <row r="52" spans="1:4" x14ac:dyDescent="0.25">
      <c r="A52" s="232" t="s">
        <v>103</v>
      </c>
      <c r="B52" s="30" t="s">
        <v>400</v>
      </c>
      <c r="C52" s="109" t="s">
        <v>274</v>
      </c>
      <c r="D52" s="32"/>
    </row>
    <row r="53" spans="1:4" x14ac:dyDescent="0.25">
      <c r="A53" s="232" t="s">
        <v>105</v>
      </c>
      <c r="B53" s="30" t="s">
        <v>401</v>
      </c>
      <c r="C53" s="109" t="s">
        <v>6</v>
      </c>
      <c r="D53" s="32"/>
    </row>
    <row r="54" spans="1:4" x14ac:dyDescent="0.25">
      <c r="A54" s="232" t="s">
        <v>107</v>
      </c>
      <c r="B54" s="30" t="s">
        <v>402</v>
      </c>
      <c r="C54" s="109" t="s">
        <v>274</v>
      </c>
      <c r="D54" s="32"/>
    </row>
    <row r="55" spans="1:4" ht="15.75" thickBot="1" x14ac:dyDescent="0.3">
      <c r="A55" s="227" t="s">
        <v>109</v>
      </c>
      <c r="B55" s="74" t="s">
        <v>403</v>
      </c>
      <c r="C55" s="112" t="s">
        <v>274</v>
      </c>
      <c r="D55" s="53"/>
    </row>
    <row r="56" spans="1:4" ht="16.5" thickTop="1" thickBot="1" x14ac:dyDescent="0.3"/>
    <row r="57" spans="1:4" ht="20.25" thickTop="1" thickBot="1" x14ac:dyDescent="0.3">
      <c r="A57" s="202"/>
      <c r="B57" s="202" t="s">
        <v>206</v>
      </c>
      <c r="C57" s="202" t="s">
        <v>391</v>
      </c>
      <c r="D57" s="202" t="s">
        <v>4</v>
      </c>
    </row>
    <row r="58" spans="1:4" ht="18.75" x14ac:dyDescent="0.25">
      <c r="A58" s="233"/>
      <c r="B58" s="233" t="s">
        <v>489</v>
      </c>
      <c r="C58" s="233">
        <f>972+500+1140</f>
        <v>2612</v>
      </c>
      <c r="D58" s="309">
        <f>SUM(C58:C59)</f>
        <v>7172</v>
      </c>
    </row>
    <row r="59" spans="1:4" ht="18.75" x14ac:dyDescent="0.25">
      <c r="A59" s="65"/>
      <c r="B59" s="65" t="s">
        <v>490</v>
      </c>
      <c r="C59" s="65">
        <f>3360+1200</f>
        <v>4560</v>
      </c>
      <c r="D59" s="310"/>
    </row>
    <row r="60" spans="1:4" x14ac:dyDescent="0.25">
      <c r="A60" s="93" t="s">
        <v>111</v>
      </c>
      <c r="B60" s="234" t="s">
        <v>404</v>
      </c>
      <c r="C60" s="235" t="s">
        <v>278</v>
      </c>
      <c r="D60" s="60"/>
    </row>
    <row r="61" spans="1:4" x14ac:dyDescent="0.25">
      <c r="A61" s="147" t="s">
        <v>114</v>
      </c>
      <c r="B61" s="30" t="s">
        <v>405</v>
      </c>
      <c r="C61" s="168" t="s">
        <v>278</v>
      </c>
      <c r="D61" s="32"/>
    </row>
    <row r="62" spans="1:4" x14ac:dyDescent="0.25">
      <c r="A62" s="147" t="s">
        <v>115</v>
      </c>
      <c r="B62" s="30" t="s">
        <v>108</v>
      </c>
      <c r="C62" s="168" t="s">
        <v>278</v>
      </c>
      <c r="D62" s="32"/>
    </row>
    <row r="63" spans="1:4" x14ac:dyDescent="0.25">
      <c r="A63" s="147" t="s">
        <v>117</v>
      </c>
      <c r="B63" s="30" t="s">
        <v>118</v>
      </c>
      <c r="C63" s="168" t="s">
        <v>278</v>
      </c>
      <c r="D63" s="32"/>
    </row>
    <row r="64" spans="1:4" x14ac:dyDescent="0.25">
      <c r="A64" s="147" t="s">
        <v>119</v>
      </c>
      <c r="B64" s="236" t="s">
        <v>406</v>
      </c>
      <c r="C64" s="167" t="s">
        <v>10</v>
      </c>
      <c r="D64" s="32"/>
    </row>
    <row r="65" spans="1:4" x14ac:dyDescent="0.25">
      <c r="A65" s="147" t="s">
        <v>122</v>
      </c>
      <c r="B65" s="30" t="s">
        <v>106</v>
      </c>
      <c r="C65" s="168" t="s">
        <v>10</v>
      </c>
      <c r="D65" s="32"/>
    </row>
    <row r="66" spans="1:4" x14ac:dyDescent="0.25">
      <c r="A66" s="156" t="s">
        <v>123</v>
      </c>
      <c r="B66" s="46" t="s">
        <v>407</v>
      </c>
      <c r="C66" s="117" t="s">
        <v>18</v>
      </c>
      <c r="D66" s="118"/>
    </row>
    <row r="67" spans="1:4" ht="15.75" thickBot="1" x14ac:dyDescent="0.3">
      <c r="A67" s="153" t="s">
        <v>125</v>
      </c>
      <c r="B67" s="74" t="s">
        <v>408</v>
      </c>
      <c r="C67" s="190" t="s">
        <v>10</v>
      </c>
      <c r="D67" s="53"/>
    </row>
    <row r="68" spans="1:4" ht="16.5" thickTop="1" thickBot="1" x14ac:dyDescent="0.3"/>
    <row r="69" spans="1:4" ht="19.5" thickTop="1" x14ac:dyDescent="0.25">
      <c r="A69" s="202"/>
      <c r="B69" s="202" t="s">
        <v>409</v>
      </c>
      <c r="C69" s="203" t="s">
        <v>391</v>
      </c>
      <c r="D69" s="203" t="s">
        <v>4</v>
      </c>
    </row>
    <row r="70" spans="1:4" x14ac:dyDescent="0.25">
      <c r="A70" s="63" t="s">
        <v>127</v>
      </c>
      <c r="B70" s="237" t="s">
        <v>410</v>
      </c>
      <c r="C70" s="235" t="s">
        <v>10</v>
      </c>
      <c r="D70" s="238"/>
    </row>
    <row r="71" spans="1:4" x14ac:dyDescent="0.25">
      <c r="A71" s="97" t="s">
        <v>129</v>
      </c>
      <c r="B71" s="116" t="s">
        <v>411</v>
      </c>
      <c r="C71" s="117" t="s">
        <v>18</v>
      </c>
      <c r="D71" s="118"/>
    </row>
    <row r="72" spans="1:4" x14ac:dyDescent="0.25">
      <c r="A72" s="97" t="s">
        <v>131</v>
      </c>
      <c r="B72" s="116" t="s">
        <v>412</v>
      </c>
      <c r="C72" s="117" t="s">
        <v>18</v>
      </c>
      <c r="D72" s="118"/>
    </row>
    <row r="73" spans="1:4" x14ac:dyDescent="0.25">
      <c r="A73" s="63" t="s">
        <v>134</v>
      </c>
      <c r="B73" s="108" t="s">
        <v>413</v>
      </c>
      <c r="C73" s="109" t="s">
        <v>10</v>
      </c>
      <c r="D73" s="32"/>
    </row>
    <row r="74" spans="1:4" x14ac:dyDescent="0.25">
      <c r="A74" s="63" t="s">
        <v>136</v>
      </c>
      <c r="B74" s="108" t="s">
        <v>414</v>
      </c>
      <c r="C74" s="109" t="s">
        <v>10</v>
      </c>
      <c r="D74" s="32"/>
    </row>
    <row r="75" spans="1:4" x14ac:dyDescent="0.25">
      <c r="A75" s="63" t="s">
        <v>138</v>
      </c>
      <c r="B75" s="108" t="s">
        <v>415</v>
      </c>
      <c r="C75" s="109" t="s">
        <v>278</v>
      </c>
      <c r="D75" s="32"/>
    </row>
    <row r="76" spans="1:4" x14ac:dyDescent="0.25">
      <c r="A76" s="63" t="s">
        <v>140</v>
      </c>
      <c r="B76" s="108" t="s">
        <v>211</v>
      </c>
      <c r="C76" s="109" t="s">
        <v>10</v>
      </c>
      <c r="D76" s="32"/>
    </row>
    <row r="77" spans="1:4" x14ac:dyDescent="0.25">
      <c r="A77" s="63" t="s">
        <v>142</v>
      </c>
      <c r="B77" s="108" t="s">
        <v>212</v>
      </c>
      <c r="C77" s="109" t="s">
        <v>278</v>
      </c>
      <c r="D77" s="32"/>
    </row>
    <row r="78" spans="1:4" x14ac:dyDescent="0.25">
      <c r="A78" s="63" t="s">
        <v>144</v>
      </c>
      <c r="B78" s="108" t="s">
        <v>416</v>
      </c>
      <c r="C78" s="109" t="s">
        <v>10</v>
      </c>
      <c r="D78" s="32"/>
    </row>
    <row r="79" spans="1:4" x14ac:dyDescent="0.25">
      <c r="A79" s="63" t="s">
        <v>146</v>
      </c>
      <c r="B79" s="108" t="s">
        <v>216</v>
      </c>
      <c r="C79" s="109" t="s">
        <v>10</v>
      </c>
      <c r="D79" s="32"/>
    </row>
    <row r="80" spans="1:4" x14ac:dyDescent="0.25">
      <c r="A80" s="97" t="s">
        <v>148</v>
      </c>
      <c r="B80" s="116" t="s">
        <v>417</v>
      </c>
      <c r="C80" s="117" t="s">
        <v>18</v>
      </c>
      <c r="D80" s="118"/>
    </row>
    <row r="81" spans="1:4" x14ac:dyDescent="0.25">
      <c r="A81" s="63" t="s">
        <v>150</v>
      </c>
      <c r="B81" s="108" t="s">
        <v>418</v>
      </c>
      <c r="C81" s="109" t="s">
        <v>10</v>
      </c>
      <c r="D81" s="32"/>
    </row>
    <row r="82" spans="1:4" x14ac:dyDescent="0.25">
      <c r="A82" s="63" t="s">
        <v>152</v>
      </c>
      <c r="B82" s="108" t="s">
        <v>419</v>
      </c>
      <c r="C82" s="109" t="s">
        <v>278</v>
      </c>
      <c r="D82" s="148"/>
    </row>
    <row r="83" spans="1:4" x14ac:dyDescent="0.25">
      <c r="A83" s="63" t="s">
        <v>154</v>
      </c>
      <c r="B83" s="108" t="s">
        <v>420</v>
      </c>
      <c r="C83" s="109" t="s">
        <v>10</v>
      </c>
      <c r="D83" s="148"/>
    </row>
    <row r="84" spans="1:4" x14ac:dyDescent="0.25">
      <c r="A84" s="63" t="s">
        <v>229</v>
      </c>
      <c r="B84" s="108" t="s">
        <v>421</v>
      </c>
      <c r="C84" s="109" t="s">
        <v>278</v>
      </c>
      <c r="D84" s="148"/>
    </row>
    <row r="85" spans="1:4" x14ac:dyDescent="0.25">
      <c r="A85" s="63" t="s">
        <v>231</v>
      </c>
      <c r="B85" s="108" t="s">
        <v>422</v>
      </c>
      <c r="C85" s="109" t="s">
        <v>278</v>
      </c>
      <c r="D85" s="32"/>
    </row>
    <row r="86" spans="1:4" x14ac:dyDescent="0.25">
      <c r="A86" s="97" t="s">
        <v>233</v>
      </c>
      <c r="B86" s="116" t="s">
        <v>423</v>
      </c>
      <c r="C86" s="117" t="s">
        <v>18</v>
      </c>
      <c r="D86" s="268"/>
    </row>
    <row r="87" spans="1:4" x14ac:dyDescent="0.25">
      <c r="A87" s="97" t="s">
        <v>235</v>
      </c>
      <c r="B87" s="116" t="s">
        <v>424</v>
      </c>
      <c r="C87" s="117" t="s">
        <v>18</v>
      </c>
      <c r="D87" s="268"/>
    </row>
    <row r="88" spans="1:4" x14ac:dyDescent="0.25">
      <c r="A88" s="63" t="s">
        <v>237</v>
      </c>
      <c r="B88" s="108" t="s">
        <v>425</v>
      </c>
      <c r="C88" s="109" t="s">
        <v>278</v>
      </c>
      <c r="D88" s="32"/>
    </row>
    <row r="89" spans="1:4" x14ac:dyDescent="0.25">
      <c r="A89" s="63" t="s">
        <v>239</v>
      </c>
      <c r="B89" s="108" t="s">
        <v>120</v>
      </c>
      <c r="C89" s="109" t="s">
        <v>10</v>
      </c>
      <c r="D89" s="32"/>
    </row>
    <row r="90" spans="1:4" x14ac:dyDescent="0.25">
      <c r="A90" s="63" t="s">
        <v>241</v>
      </c>
      <c r="B90" s="108" t="s">
        <v>426</v>
      </c>
      <c r="C90" s="109" t="s">
        <v>10</v>
      </c>
      <c r="D90" s="32"/>
    </row>
    <row r="91" spans="1:4" ht="15.75" thickBot="1" x14ac:dyDescent="0.3">
      <c r="A91" s="239" t="s">
        <v>243</v>
      </c>
      <c r="B91" s="111" t="s">
        <v>427</v>
      </c>
      <c r="C91" s="112" t="s">
        <v>10</v>
      </c>
      <c r="D91" s="240"/>
    </row>
    <row r="92" spans="1:4" ht="16.5" thickTop="1" thickBot="1" x14ac:dyDescent="0.3"/>
    <row r="93" spans="1:4" ht="20.25" thickTop="1" thickBot="1" x14ac:dyDescent="0.3">
      <c r="A93" s="241"/>
      <c r="B93" s="242" t="s">
        <v>428</v>
      </c>
      <c r="C93" s="243" t="s">
        <v>391</v>
      </c>
      <c r="D93" s="243" t="s">
        <v>4</v>
      </c>
    </row>
    <row r="94" spans="1:4" x14ac:dyDescent="0.25">
      <c r="A94" s="244" t="s">
        <v>246</v>
      </c>
      <c r="B94" s="245" t="s">
        <v>429</v>
      </c>
      <c r="C94" s="246" t="s">
        <v>10</v>
      </c>
      <c r="D94" s="246"/>
    </row>
    <row r="95" spans="1:4" x14ac:dyDescent="0.25">
      <c r="A95" s="244" t="s">
        <v>247</v>
      </c>
      <c r="B95" s="247" t="s">
        <v>430</v>
      </c>
      <c r="C95" s="248" t="s">
        <v>10</v>
      </c>
      <c r="D95" s="248"/>
    </row>
    <row r="96" spans="1:4" x14ac:dyDescent="0.25">
      <c r="A96" s="244" t="s">
        <v>344</v>
      </c>
      <c r="B96" s="247" t="s">
        <v>128</v>
      </c>
      <c r="C96" s="248" t="s">
        <v>10</v>
      </c>
      <c r="D96" s="248"/>
    </row>
    <row r="97" spans="1:4" x14ac:dyDescent="0.25">
      <c r="A97" s="244" t="s">
        <v>346</v>
      </c>
      <c r="B97" s="247" t="s">
        <v>431</v>
      </c>
      <c r="C97" s="248" t="s">
        <v>10</v>
      </c>
      <c r="D97" s="248"/>
    </row>
    <row r="98" spans="1:4" x14ac:dyDescent="0.25">
      <c r="A98" s="244" t="s">
        <v>348</v>
      </c>
      <c r="B98" s="247" t="s">
        <v>132</v>
      </c>
      <c r="C98" s="248" t="s">
        <v>10</v>
      </c>
      <c r="D98" s="248"/>
    </row>
    <row r="99" spans="1:4" ht="15.75" thickBot="1" x14ac:dyDescent="0.3">
      <c r="A99" s="119" t="s">
        <v>350</v>
      </c>
      <c r="B99" s="249" t="s">
        <v>219</v>
      </c>
      <c r="C99" s="250" t="s">
        <v>278</v>
      </c>
      <c r="D99" s="250"/>
    </row>
    <row r="100" spans="1:4" ht="16.5" thickTop="1" thickBot="1" x14ac:dyDescent="0.3"/>
    <row r="101" spans="1:4" ht="20.25" thickTop="1" thickBot="1" x14ac:dyDescent="0.3">
      <c r="A101" s="241"/>
      <c r="B101" s="242" t="s">
        <v>432</v>
      </c>
      <c r="C101" s="243" t="s">
        <v>391</v>
      </c>
      <c r="D101" s="243" t="s">
        <v>4</v>
      </c>
    </row>
    <row r="102" spans="1:4" x14ac:dyDescent="0.25">
      <c r="A102" s="232" t="s">
        <v>352</v>
      </c>
      <c r="B102" s="251" t="s">
        <v>433</v>
      </c>
      <c r="C102" s="252" t="s">
        <v>101</v>
      </c>
      <c r="D102" s="253"/>
    </row>
    <row r="103" spans="1:4" x14ac:dyDescent="0.25">
      <c r="A103" s="232" t="s">
        <v>354</v>
      </c>
      <c r="B103" s="108" t="s">
        <v>434</v>
      </c>
      <c r="C103" s="109" t="s">
        <v>101</v>
      </c>
      <c r="D103" s="32"/>
    </row>
    <row r="104" spans="1:4" x14ac:dyDescent="0.25">
      <c r="A104" s="232" t="s">
        <v>356</v>
      </c>
      <c r="B104" s="108" t="s">
        <v>435</v>
      </c>
      <c r="C104" s="109" t="s">
        <v>101</v>
      </c>
      <c r="D104" s="32"/>
    </row>
    <row r="105" spans="1:4" x14ac:dyDescent="0.25">
      <c r="A105" s="232" t="s">
        <v>358</v>
      </c>
      <c r="B105" s="108" t="s">
        <v>436</v>
      </c>
      <c r="C105" s="109" t="s">
        <v>101</v>
      </c>
      <c r="D105" s="32"/>
    </row>
    <row r="106" spans="1:4" x14ac:dyDescent="0.25">
      <c r="A106" s="97" t="s">
        <v>360</v>
      </c>
      <c r="B106" s="116" t="s">
        <v>437</v>
      </c>
      <c r="C106" s="117" t="s">
        <v>18</v>
      </c>
      <c r="D106" s="118"/>
    </row>
    <row r="107" spans="1:4" x14ac:dyDescent="0.25">
      <c r="A107" s="232" t="s">
        <v>362</v>
      </c>
      <c r="B107" s="108" t="s">
        <v>438</v>
      </c>
      <c r="C107" s="109" t="s">
        <v>101</v>
      </c>
      <c r="D107" s="32"/>
    </row>
    <row r="108" spans="1:4" x14ac:dyDescent="0.25">
      <c r="A108" s="97" t="s">
        <v>364</v>
      </c>
      <c r="B108" s="116" t="s">
        <v>439</v>
      </c>
      <c r="C108" s="117" t="s">
        <v>18</v>
      </c>
      <c r="D108" s="118"/>
    </row>
    <row r="109" spans="1:4" x14ac:dyDescent="0.25">
      <c r="A109" s="97" t="s">
        <v>366</v>
      </c>
      <c r="B109" s="116" t="s">
        <v>440</v>
      </c>
      <c r="C109" s="117" t="s">
        <v>18</v>
      </c>
      <c r="D109" s="118"/>
    </row>
    <row r="110" spans="1:4" x14ac:dyDescent="0.25">
      <c r="A110" s="232" t="s">
        <v>368</v>
      </c>
      <c r="B110" s="108" t="s">
        <v>80</v>
      </c>
      <c r="C110" s="109" t="s">
        <v>101</v>
      </c>
      <c r="D110" s="32"/>
    </row>
    <row r="111" spans="1:4" x14ac:dyDescent="0.25">
      <c r="A111" s="97" t="s">
        <v>371</v>
      </c>
      <c r="B111" s="116" t="s">
        <v>441</v>
      </c>
      <c r="C111" s="117" t="s">
        <v>18</v>
      </c>
      <c r="D111" s="118"/>
    </row>
    <row r="112" spans="1:4" x14ac:dyDescent="0.25">
      <c r="A112" s="232" t="s">
        <v>442</v>
      </c>
      <c r="B112" s="108" t="s">
        <v>82</v>
      </c>
      <c r="C112" s="109" t="s">
        <v>101</v>
      </c>
      <c r="D112" s="32"/>
    </row>
    <row r="113" spans="1:4" x14ac:dyDescent="0.25">
      <c r="A113" s="232" t="s">
        <v>443</v>
      </c>
      <c r="B113" s="108" t="s">
        <v>444</v>
      </c>
      <c r="C113" s="109" t="s">
        <v>101</v>
      </c>
      <c r="D113" s="32"/>
    </row>
    <row r="114" spans="1:4" ht="15.75" thickBot="1" x14ac:dyDescent="0.3">
      <c r="A114" s="227" t="s">
        <v>445</v>
      </c>
      <c r="B114" s="111" t="s">
        <v>446</v>
      </c>
      <c r="C114" s="112" t="s">
        <v>101</v>
      </c>
      <c r="D114" s="53"/>
    </row>
    <row r="115" spans="1:4" ht="16.5" thickTop="1" thickBot="1" x14ac:dyDescent="0.3"/>
    <row r="116" spans="1:4" ht="20.25" thickTop="1" thickBot="1" x14ac:dyDescent="0.3">
      <c r="A116" s="241"/>
      <c r="B116" s="242" t="s">
        <v>223</v>
      </c>
      <c r="C116" s="243" t="s">
        <v>391</v>
      </c>
      <c r="D116" s="243" t="s">
        <v>4</v>
      </c>
    </row>
    <row r="117" spans="1:4" ht="18.75" x14ac:dyDescent="0.25">
      <c r="A117" s="233"/>
      <c r="B117" s="233" t="s">
        <v>491</v>
      </c>
      <c r="C117" s="233">
        <f>1200+390</f>
        <v>1590</v>
      </c>
      <c r="D117" s="233"/>
    </row>
    <row r="118" spans="1:4" x14ac:dyDescent="0.25">
      <c r="A118" s="254" t="s">
        <v>447</v>
      </c>
      <c r="B118" s="255" t="s">
        <v>236</v>
      </c>
      <c r="C118" s="168" t="s">
        <v>14</v>
      </c>
      <c r="D118" s="32"/>
    </row>
    <row r="119" spans="1:4" x14ac:dyDescent="0.25">
      <c r="A119" s="256" t="s">
        <v>448</v>
      </c>
      <c r="B119" s="255" t="s">
        <v>449</v>
      </c>
      <c r="C119" s="168" t="s">
        <v>101</v>
      </c>
      <c r="D119" s="32"/>
    </row>
    <row r="120" spans="1:4" x14ac:dyDescent="0.25">
      <c r="A120" s="256" t="s">
        <v>450</v>
      </c>
      <c r="B120" s="255" t="s">
        <v>224</v>
      </c>
      <c r="C120" s="168" t="s">
        <v>101</v>
      </c>
      <c r="D120" s="32"/>
    </row>
    <row r="121" spans="1:4" x14ac:dyDescent="0.25">
      <c r="A121" s="256" t="s">
        <v>451</v>
      </c>
      <c r="B121" s="255" t="s">
        <v>234</v>
      </c>
      <c r="C121" s="168" t="s">
        <v>101</v>
      </c>
      <c r="D121" s="32"/>
    </row>
    <row r="122" spans="1:4" x14ac:dyDescent="0.25">
      <c r="A122" s="256" t="s">
        <v>452</v>
      </c>
      <c r="B122" s="255" t="s">
        <v>225</v>
      </c>
      <c r="C122" s="168" t="s">
        <v>14</v>
      </c>
      <c r="D122" s="32"/>
    </row>
    <row r="123" spans="1:4" x14ac:dyDescent="0.25">
      <c r="A123" s="256" t="s">
        <v>453</v>
      </c>
      <c r="B123" s="255" t="s">
        <v>226</v>
      </c>
      <c r="C123" s="168" t="s">
        <v>101</v>
      </c>
      <c r="D123" s="32"/>
    </row>
    <row r="124" spans="1:4" x14ac:dyDescent="0.25">
      <c r="A124" s="256" t="s">
        <v>454</v>
      </c>
      <c r="B124" s="255" t="s">
        <v>227</v>
      </c>
      <c r="C124" s="168" t="s">
        <v>14</v>
      </c>
      <c r="D124" s="32"/>
    </row>
    <row r="125" spans="1:4" x14ac:dyDescent="0.25">
      <c r="A125" s="256" t="s">
        <v>455</v>
      </c>
      <c r="B125" s="255" t="s">
        <v>228</v>
      </c>
      <c r="C125" s="168" t="s">
        <v>14</v>
      </c>
      <c r="D125" s="32"/>
    </row>
    <row r="126" spans="1:4" x14ac:dyDescent="0.25">
      <c r="A126" s="256" t="s">
        <v>456</v>
      </c>
      <c r="B126" s="255" t="s">
        <v>230</v>
      </c>
      <c r="C126" s="168" t="s">
        <v>14</v>
      </c>
      <c r="D126" s="32"/>
    </row>
    <row r="127" spans="1:4" x14ac:dyDescent="0.25">
      <c r="A127" s="256" t="s">
        <v>457</v>
      </c>
      <c r="B127" s="255" t="s">
        <v>232</v>
      </c>
      <c r="C127" s="168" t="s">
        <v>14</v>
      </c>
      <c r="D127" s="32"/>
    </row>
    <row r="128" spans="1:4" x14ac:dyDescent="0.25">
      <c r="A128" s="156" t="s">
        <v>458</v>
      </c>
      <c r="B128" s="269" t="s">
        <v>459</v>
      </c>
      <c r="C128" s="117" t="s">
        <v>18</v>
      </c>
      <c r="D128" s="118"/>
    </row>
    <row r="129" spans="1:4" x14ac:dyDescent="0.25">
      <c r="A129" s="256" t="s">
        <v>460</v>
      </c>
      <c r="B129" s="255" t="s">
        <v>238</v>
      </c>
      <c r="C129" s="168" t="s">
        <v>14</v>
      </c>
      <c r="D129" s="32"/>
    </row>
    <row r="130" spans="1:4" x14ac:dyDescent="0.25">
      <c r="A130" s="256" t="s">
        <v>461</v>
      </c>
      <c r="B130" s="255" t="s">
        <v>462</v>
      </c>
      <c r="C130" s="168" t="s">
        <v>101</v>
      </c>
      <c r="D130" s="32"/>
    </row>
    <row r="131" spans="1:4" x14ac:dyDescent="0.25">
      <c r="A131" s="256" t="s">
        <v>463</v>
      </c>
      <c r="B131" s="257" t="s">
        <v>240</v>
      </c>
      <c r="C131" s="168" t="s">
        <v>14</v>
      </c>
      <c r="D131" s="32"/>
    </row>
    <row r="132" spans="1:4" x14ac:dyDescent="0.25">
      <c r="A132" s="256" t="s">
        <v>464</v>
      </c>
      <c r="B132" s="255" t="s">
        <v>465</v>
      </c>
      <c r="C132" s="168" t="s">
        <v>14</v>
      </c>
      <c r="D132" s="32"/>
    </row>
    <row r="133" spans="1:4" ht="15.75" customHeight="1" x14ac:dyDescent="0.25">
      <c r="A133" s="156" t="s">
        <v>466</v>
      </c>
      <c r="B133" s="258" t="s">
        <v>467</v>
      </c>
      <c r="C133" s="259"/>
      <c r="D133" s="311" t="s">
        <v>492</v>
      </c>
    </row>
    <row r="134" spans="1:4" ht="15.75" customHeight="1" x14ac:dyDescent="0.25">
      <c r="A134" s="156" t="s">
        <v>468</v>
      </c>
      <c r="B134" s="258" t="s">
        <v>469</v>
      </c>
      <c r="C134" s="260">
        <v>200</v>
      </c>
      <c r="D134" s="312"/>
    </row>
    <row r="135" spans="1:4" ht="15.75" customHeight="1" x14ac:dyDescent="0.25">
      <c r="A135" s="156" t="s">
        <v>470</v>
      </c>
      <c r="B135" s="258" t="s">
        <v>471</v>
      </c>
      <c r="C135" s="261"/>
      <c r="D135" s="312"/>
    </row>
    <row r="136" spans="1:4" ht="14.25" customHeight="1" thickBot="1" x14ac:dyDescent="0.3">
      <c r="A136" s="157" t="s">
        <v>472</v>
      </c>
      <c r="B136" s="262" t="s">
        <v>473</v>
      </c>
      <c r="C136" s="263"/>
      <c r="D136" s="313"/>
    </row>
    <row r="137" spans="1:4" ht="16.5" thickTop="1" thickBot="1" x14ac:dyDescent="0.3"/>
    <row r="138" spans="1:4" ht="20.25" thickTop="1" thickBot="1" x14ac:dyDescent="0.3">
      <c r="A138" s="242"/>
      <c r="B138" s="242" t="s">
        <v>245</v>
      </c>
      <c r="C138" s="242" t="s">
        <v>391</v>
      </c>
      <c r="D138" s="242" t="s">
        <v>4</v>
      </c>
    </row>
    <row r="139" spans="1:4" x14ac:dyDescent="0.25">
      <c r="A139" s="264" t="s">
        <v>474</v>
      </c>
      <c r="B139" s="265" t="s">
        <v>475</v>
      </c>
      <c r="C139" s="252" t="s">
        <v>101</v>
      </c>
      <c r="D139" s="253"/>
    </row>
    <row r="140" spans="1:4" x14ac:dyDescent="0.25">
      <c r="A140" s="156" t="s">
        <v>476</v>
      </c>
      <c r="B140" s="269" t="s">
        <v>477</v>
      </c>
      <c r="C140" s="117" t="s">
        <v>18</v>
      </c>
      <c r="D140" s="118"/>
    </row>
    <row r="141" spans="1:4" ht="15.75" thickBot="1" x14ac:dyDescent="0.3">
      <c r="A141" s="266" t="s">
        <v>478</v>
      </c>
      <c r="B141" s="267" t="s">
        <v>479</v>
      </c>
      <c r="C141" s="112" t="s">
        <v>14</v>
      </c>
      <c r="D141" s="53"/>
    </row>
    <row r="142" spans="1:4" ht="15.75" thickTop="1" x14ac:dyDescent="0.25">
      <c r="D142" s="77"/>
    </row>
    <row r="143" spans="1:4" x14ac:dyDescent="0.25">
      <c r="D143" s="77"/>
    </row>
    <row r="144" spans="1:4" x14ac:dyDescent="0.25">
      <c r="D144" s="77"/>
    </row>
    <row r="145" spans="4:4" x14ac:dyDescent="0.25">
      <c r="D145" s="77"/>
    </row>
    <row r="146" spans="4:4" x14ac:dyDescent="0.25">
      <c r="D146" s="77"/>
    </row>
    <row r="147" spans="4:4" x14ac:dyDescent="0.25">
      <c r="D147" s="77"/>
    </row>
    <row r="148" spans="4:4" x14ac:dyDescent="0.25">
      <c r="D148" s="77"/>
    </row>
    <row r="149" spans="4:4" x14ac:dyDescent="0.25">
      <c r="D149" s="77"/>
    </row>
    <row r="150" spans="4:4" x14ac:dyDescent="0.25">
      <c r="D150" s="77"/>
    </row>
  </sheetData>
  <mergeCells count="5">
    <mergeCell ref="A1:D1"/>
    <mergeCell ref="F11:K12"/>
    <mergeCell ref="F23:K24"/>
    <mergeCell ref="D58:D59"/>
    <mergeCell ref="D133:D13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34FED144062549A1E9FBBCDE43C949" ma:contentTypeVersion="0" ma:contentTypeDescription="Opprett et nytt dokument." ma:contentTypeScope="" ma:versionID="f1545767d2bd16e81e22f7048841ce9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9c069bd8c7546a34e7f4fd75db342e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1B54CA-9C20-4F4F-94B2-E1EB796CB0B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96F308-C1C0-472B-B3EA-D6212B1A4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830277-5FF7-4293-8E42-0512E0297F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Oversikt Pr. gr. 1 HFD HF</vt:lpstr>
      <vt:lpstr>Oversikt Pr. gr. 2 HFO HF</vt:lpstr>
      <vt:lpstr>Oversikt Pr. gr. 3 HST HF</vt:lpstr>
      <vt:lpstr>Oversikt Prod. gr. 4 HBE HF</vt:lpstr>
    </vt:vector>
  </TitlesOfParts>
  <Company>Helse 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 Hvidsten</dc:creator>
  <cp:lastModifiedBy>Ina Hvidsten</cp:lastModifiedBy>
  <dcterms:created xsi:type="dcterms:W3CDTF">2021-09-14T08:18:56Z</dcterms:created>
  <dcterms:modified xsi:type="dcterms:W3CDTF">2021-09-24T13:04:35Z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0x0101000A34FED144062549A1E9FBBCDE43C949</vt:lpwstr>
  </property>
</Properties>
</file>