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sjekter\Skriverrekvisita og IT-tilbehør 1091038\04 Konkurransegrunnlag\4.2 Tilbudsdokumenter utlyst 15.2\"/>
    </mc:Choice>
  </mc:AlternateContent>
  <xr:revisionPtr revIDLastSave="0" documentId="13_ncr:1_{E71C4564-BA14-4049-AD21-C61F09314E3E}" xr6:coauthVersionLast="45" xr6:coauthVersionMax="45" xr10:uidLastSave="{00000000-0000-0000-0000-000000000000}"/>
  <bookViews>
    <workbookView xWindow="750" yWindow="765" windowWidth="18225" windowHeight="7080" activeTab="1" xr2:uid="{00000000-000D-0000-FFFF-FFFF00000000}"/>
  </bookViews>
  <sheets>
    <sheet name="Forklaring" sheetId="13" r:id="rId1"/>
    <sheet name="Hovedsortiment" sheetId="9" r:id="rId2"/>
    <sheet name="Tilleggsortiment" sheetId="10" r:id="rId3"/>
  </sheets>
  <definedNames>
    <definedName name="_xlnm._FilterDatabase" localSheetId="1" hidden="1">Hovedsortiment!$A$1:$T$227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9" l="1"/>
  <c r="M123" i="9" l="1"/>
  <c r="N123" i="9" s="1"/>
  <c r="O123" i="9" s="1"/>
  <c r="M124" i="9"/>
  <c r="N124" i="9" s="1"/>
  <c r="O124" i="9" s="1"/>
  <c r="M125" i="9"/>
  <c r="N125" i="9" s="1"/>
  <c r="O125" i="9" s="1"/>
  <c r="M126" i="9"/>
  <c r="N126" i="9" s="1"/>
  <c r="O126" i="9" s="1"/>
  <c r="M40" i="9" l="1"/>
  <c r="N40" i="9" s="1"/>
  <c r="O40" i="9" s="1"/>
  <c r="M204" i="9" l="1"/>
  <c r="N204" i="9" s="1"/>
  <c r="O204" i="9" s="1"/>
  <c r="M203" i="9"/>
  <c r="N203" i="9" s="1"/>
  <c r="O203" i="9" s="1"/>
  <c r="M202" i="9"/>
  <c r="N202" i="9" s="1"/>
  <c r="O202" i="9" s="1"/>
  <c r="M200" i="9"/>
  <c r="N200" i="9" s="1"/>
  <c r="O200" i="9" s="1"/>
  <c r="M197" i="9"/>
  <c r="N197" i="9" s="1"/>
  <c r="O197" i="9" s="1"/>
  <c r="M196" i="9"/>
  <c r="N196" i="9" s="1"/>
  <c r="O196" i="9" s="1"/>
  <c r="M195" i="9"/>
  <c r="N195" i="9" s="1"/>
  <c r="O195" i="9" s="1"/>
  <c r="M194" i="9"/>
  <c r="N194" i="9" s="1"/>
  <c r="O194" i="9" s="1"/>
  <c r="M193" i="9"/>
  <c r="N193" i="9" s="1"/>
  <c r="O193" i="9" s="1"/>
  <c r="M192" i="9"/>
  <c r="N192" i="9" s="1"/>
  <c r="O192" i="9" s="1"/>
  <c r="M191" i="9"/>
  <c r="N191" i="9" s="1"/>
  <c r="O191" i="9" s="1"/>
  <c r="M190" i="9"/>
  <c r="N190" i="9" s="1"/>
  <c r="O190" i="9" s="1"/>
  <c r="M189" i="9"/>
  <c r="N189" i="9" s="1"/>
  <c r="O189" i="9" s="1"/>
  <c r="M188" i="9"/>
  <c r="N188" i="9" s="1"/>
  <c r="O188" i="9" s="1"/>
  <c r="M183" i="9"/>
  <c r="N183" i="9" s="1"/>
  <c r="O183" i="9" s="1"/>
  <c r="M182" i="9"/>
  <c r="N182" i="9" s="1"/>
  <c r="O182" i="9" s="1"/>
  <c r="M181" i="9"/>
  <c r="N181" i="9" s="1"/>
  <c r="O181" i="9" s="1"/>
  <c r="M180" i="9"/>
  <c r="N180" i="9" s="1"/>
  <c r="O180" i="9" s="1"/>
  <c r="M179" i="9"/>
  <c r="N179" i="9" s="1"/>
  <c r="O179" i="9" s="1"/>
  <c r="M178" i="9"/>
  <c r="N178" i="9" s="1"/>
  <c r="O178" i="9" s="1"/>
  <c r="M177" i="9"/>
  <c r="N177" i="9" s="1"/>
  <c r="O177" i="9" s="1"/>
  <c r="M176" i="9"/>
  <c r="N176" i="9" s="1"/>
  <c r="O176" i="9" s="1"/>
  <c r="M175" i="9"/>
  <c r="N175" i="9" s="1"/>
  <c r="O175" i="9" s="1"/>
  <c r="M174" i="9"/>
  <c r="N174" i="9" s="1"/>
  <c r="O174" i="9" s="1"/>
  <c r="M173" i="9"/>
  <c r="N173" i="9" s="1"/>
  <c r="O173" i="9" s="1"/>
  <c r="M172" i="9"/>
  <c r="N172" i="9" s="1"/>
  <c r="O172" i="9" s="1"/>
  <c r="M171" i="9"/>
  <c r="N171" i="9" s="1"/>
  <c r="O171" i="9" s="1"/>
  <c r="M170" i="9"/>
  <c r="N170" i="9" s="1"/>
  <c r="O170" i="9" s="1"/>
  <c r="M169" i="9"/>
  <c r="N169" i="9" s="1"/>
  <c r="O169" i="9" s="1"/>
  <c r="M168" i="9"/>
  <c r="N168" i="9" s="1"/>
  <c r="O168" i="9" s="1"/>
  <c r="M167" i="9"/>
  <c r="N167" i="9" s="1"/>
  <c r="O167" i="9" s="1"/>
  <c r="M166" i="9"/>
  <c r="N166" i="9" s="1"/>
  <c r="O166" i="9" s="1"/>
  <c r="M165" i="9"/>
  <c r="N165" i="9" s="1"/>
  <c r="O165" i="9" s="1"/>
  <c r="M164" i="9"/>
  <c r="N164" i="9" s="1"/>
  <c r="O164" i="9" s="1"/>
  <c r="M163" i="9"/>
  <c r="N163" i="9" s="1"/>
  <c r="O163" i="9" s="1"/>
  <c r="M162" i="9"/>
  <c r="N162" i="9" s="1"/>
  <c r="O162" i="9" s="1"/>
  <c r="M161" i="9"/>
  <c r="N161" i="9" s="1"/>
  <c r="O161" i="9" s="1"/>
  <c r="M160" i="9"/>
  <c r="N160" i="9" s="1"/>
  <c r="O160" i="9" s="1"/>
  <c r="M159" i="9"/>
  <c r="N159" i="9" s="1"/>
  <c r="O159" i="9" s="1"/>
  <c r="M158" i="9"/>
  <c r="N158" i="9" s="1"/>
  <c r="O158" i="9" s="1"/>
  <c r="M157" i="9"/>
  <c r="N157" i="9" s="1"/>
  <c r="O157" i="9" s="1"/>
  <c r="M156" i="9"/>
  <c r="N156" i="9" s="1"/>
  <c r="O156" i="9" s="1"/>
  <c r="M155" i="9"/>
  <c r="N155" i="9" s="1"/>
  <c r="O155" i="9" s="1"/>
  <c r="M154" i="9"/>
  <c r="N154" i="9" s="1"/>
  <c r="O154" i="9" s="1"/>
  <c r="M153" i="9"/>
  <c r="N153" i="9" s="1"/>
  <c r="O153" i="9" s="1"/>
  <c r="M152" i="9"/>
  <c r="N152" i="9" s="1"/>
  <c r="O152" i="9" s="1"/>
  <c r="M151" i="9"/>
  <c r="N151" i="9" s="1"/>
  <c r="O151" i="9" s="1"/>
  <c r="M150" i="9"/>
  <c r="N150" i="9" s="1"/>
  <c r="O150" i="9" s="1"/>
  <c r="M149" i="9"/>
  <c r="N149" i="9" s="1"/>
  <c r="O149" i="9" s="1"/>
  <c r="M148" i="9"/>
  <c r="N148" i="9" s="1"/>
  <c r="O148" i="9" s="1"/>
  <c r="M147" i="9"/>
  <c r="N147" i="9" s="1"/>
  <c r="O147" i="9" s="1"/>
  <c r="M146" i="9"/>
  <c r="N146" i="9" s="1"/>
  <c r="O146" i="9" s="1"/>
  <c r="M145" i="9"/>
  <c r="N145" i="9" s="1"/>
  <c r="O145" i="9" s="1"/>
  <c r="M144" i="9"/>
  <c r="N144" i="9" s="1"/>
  <c r="O144" i="9" s="1"/>
  <c r="M143" i="9"/>
  <c r="N143" i="9" s="1"/>
  <c r="O143" i="9" s="1"/>
  <c r="M142" i="9"/>
  <c r="N142" i="9" s="1"/>
  <c r="O142" i="9" s="1"/>
  <c r="M141" i="9"/>
  <c r="N141" i="9" s="1"/>
  <c r="O141" i="9" s="1"/>
  <c r="M140" i="9"/>
  <c r="N140" i="9" s="1"/>
  <c r="O140" i="9" s="1"/>
  <c r="M139" i="9"/>
  <c r="N139" i="9" s="1"/>
  <c r="O139" i="9" s="1"/>
  <c r="M138" i="9"/>
  <c r="N138" i="9" s="1"/>
  <c r="O138" i="9" s="1"/>
  <c r="M137" i="9"/>
  <c r="N137" i="9" s="1"/>
  <c r="O137" i="9" s="1"/>
  <c r="M136" i="9"/>
  <c r="N136" i="9" s="1"/>
  <c r="O136" i="9" s="1"/>
  <c r="M135" i="9"/>
  <c r="N135" i="9" s="1"/>
  <c r="O135" i="9" s="1"/>
  <c r="M134" i="9"/>
  <c r="N134" i="9" s="1"/>
  <c r="O134" i="9" s="1"/>
  <c r="M133" i="9"/>
  <c r="N133" i="9" s="1"/>
  <c r="O133" i="9" s="1"/>
  <c r="M132" i="9"/>
  <c r="N132" i="9" s="1"/>
  <c r="O132" i="9" s="1"/>
  <c r="M131" i="9"/>
  <c r="N131" i="9" s="1"/>
  <c r="O131" i="9" s="1"/>
  <c r="M130" i="9"/>
  <c r="N130" i="9" s="1"/>
  <c r="O130" i="9" s="1"/>
  <c r="M129" i="9"/>
  <c r="N129" i="9" s="1"/>
  <c r="O129" i="9" s="1"/>
  <c r="M128" i="9"/>
  <c r="N128" i="9" s="1"/>
  <c r="O128" i="9" s="1"/>
  <c r="M127" i="9"/>
  <c r="N127" i="9" s="1"/>
  <c r="O127" i="9" s="1"/>
  <c r="M122" i="9"/>
  <c r="N122" i="9" s="1"/>
  <c r="O122" i="9" s="1"/>
  <c r="M121" i="9"/>
  <c r="N121" i="9" s="1"/>
  <c r="O121" i="9" s="1"/>
  <c r="M120" i="9"/>
  <c r="N120" i="9" s="1"/>
  <c r="O120" i="9" s="1"/>
  <c r="M119" i="9"/>
  <c r="N119" i="9" s="1"/>
  <c r="O119" i="9" s="1"/>
  <c r="M118" i="9"/>
  <c r="N118" i="9" s="1"/>
  <c r="O118" i="9" s="1"/>
  <c r="M117" i="9"/>
  <c r="N117" i="9" s="1"/>
  <c r="O117" i="9" s="1"/>
  <c r="M116" i="9"/>
  <c r="N116" i="9" s="1"/>
  <c r="O116" i="9" s="1"/>
  <c r="M115" i="9"/>
  <c r="N115" i="9" s="1"/>
  <c r="O115" i="9" s="1"/>
  <c r="M114" i="9"/>
  <c r="N114" i="9" s="1"/>
  <c r="O114" i="9" s="1"/>
  <c r="M113" i="9"/>
  <c r="N113" i="9" s="1"/>
  <c r="O113" i="9" s="1"/>
  <c r="M112" i="9"/>
  <c r="N112" i="9" s="1"/>
  <c r="O112" i="9" s="1"/>
  <c r="M111" i="9"/>
  <c r="N111" i="9" s="1"/>
  <c r="O111" i="9" s="1"/>
  <c r="M110" i="9"/>
  <c r="N110" i="9" s="1"/>
  <c r="O110" i="9" s="1"/>
  <c r="M109" i="9"/>
  <c r="N109" i="9" s="1"/>
  <c r="O109" i="9" s="1"/>
  <c r="M108" i="9"/>
  <c r="N108" i="9" s="1"/>
  <c r="O108" i="9" s="1"/>
  <c r="M187" i="9"/>
  <c r="N187" i="9" s="1"/>
  <c r="O187" i="9" s="1"/>
  <c r="M186" i="9"/>
  <c r="N186" i="9" s="1"/>
  <c r="O186" i="9" s="1"/>
  <c r="M185" i="9"/>
  <c r="N185" i="9" s="1"/>
  <c r="O185" i="9" s="1"/>
  <c r="M184" i="9"/>
  <c r="N184" i="9" s="1"/>
  <c r="O184" i="9" s="1"/>
  <c r="M107" i="9"/>
  <c r="N107" i="9" s="1"/>
  <c r="O107" i="9" s="1"/>
  <c r="M106" i="9"/>
  <c r="N106" i="9" s="1"/>
  <c r="O106" i="9" s="1"/>
  <c r="M105" i="9"/>
  <c r="N105" i="9" s="1"/>
  <c r="O105" i="9" s="1"/>
  <c r="M104" i="9"/>
  <c r="N104" i="9" s="1"/>
  <c r="O104" i="9" s="1"/>
  <c r="M103" i="9"/>
  <c r="N103" i="9" s="1"/>
  <c r="O103" i="9" s="1"/>
  <c r="M102" i="9"/>
  <c r="N102" i="9" s="1"/>
  <c r="O102" i="9" s="1"/>
  <c r="M101" i="9"/>
  <c r="N101" i="9" s="1"/>
  <c r="O101" i="9" s="1"/>
  <c r="M100" i="9"/>
  <c r="N100" i="9" s="1"/>
  <c r="O100" i="9" s="1"/>
  <c r="M99" i="9"/>
  <c r="N99" i="9" s="1"/>
  <c r="O99" i="9" s="1"/>
  <c r="M98" i="9"/>
  <c r="N98" i="9" s="1"/>
  <c r="O98" i="9" s="1"/>
  <c r="M97" i="9"/>
  <c r="N97" i="9" s="1"/>
  <c r="O97" i="9" s="1"/>
  <c r="M96" i="9"/>
  <c r="N96" i="9" s="1"/>
  <c r="O96" i="9" s="1"/>
  <c r="M95" i="9"/>
  <c r="N95" i="9" s="1"/>
  <c r="O95" i="9" s="1"/>
  <c r="M94" i="9"/>
  <c r="N94" i="9" s="1"/>
  <c r="O94" i="9" s="1"/>
  <c r="M93" i="9"/>
  <c r="N93" i="9" s="1"/>
  <c r="O93" i="9" s="1"/>
  <c r="M92" i="9"/>
  <c r="N92" i="9" s="1"/>
  <c r="O92" i="9" s="1"/>
  <c r="M91" i="9"/>
  <c r="N91" i="9" s="1"/>
  <c r="O91" i="9" s="1"/>
  <c r="M90" i="9"/>
  <c r="N90" i="9" s="1"/>
  <c r="O90" i="9" s="1"/>
  <c r="M89" i="9"/>
  <c r="N89" i="9" s="1"/>
  <c r="O89" i="9" s="1"/>
  <c r="M88" i="9"/>
  <c r="N88" i="9" s="1"/>
  <c r="O88" i="9" s="1"/>
  <c r="M87" i="9"/>
  <c r="N87" i="9" s="1"/>
  <c r="O87" i="9" s="1"/>
  <c r="M86" i="9"/>
  <c r="N86" i="9" s="1"/>
  <c r="O86" i="9" s="1"/>
  <c r="M85" i="9"/>
  <c r="N85" i="9" s="1"/>
  <c r="O85" i="9" s="1"/>
  <c r="M84" i="9"/>
  <c r="N84" i="9" s="1"/>
  <c r="O84" i="9" s="1"/>
  <c r="M83" i="9"/>
  <c r="N83" i="9" s="1"/>
  <c r="O83" i="9" s="1"/>
  <c r="M82" i="9"/>
  <c r="N82" i="9" s="1"/>
  <c r="O82" i="9" s="1"/>
  <c r="M81" i="9"/>
  <c r="N81" i="9" s="1"/>
  <c r="O81" i="9" s="1"/>
  <c r="M80" i="9"/>
  <c r="N80" i="9" s="1"/>
  <c r="O80" i="9" s="1"/>
  <c r="M79" i="9"/>
  <c r="N79" i="9" s="1"/>
  <c r="O79" i="9" s="1"/>
  <c r="M78" i="9"/>
  <c r="N78" i="9" s="1"/>
  <c r="O78" i="9" s="1"/>
  <c r="M77" i="9"/>
  <c r="N77" i="9" s="1"/>
  <c r="O77" i="9" s="1"/>
  <c r="M76" i="9"/>
  <c r="N76" i="9" s="1"/>
  <c r="O76" i="9" s="1"/>
  <c r="M75" i="9"/>
  <c r="N75" i="9" s="1"/>
  <c r="O75" i="9" s="1"/>
  <c r="M74" i="9"/>
  <c r="N74" i="9" s="1"/>
  <c r="O74" i="9" s="1"/>
  <c r="M73" i="9"/>
  <c r="N73" i="9" s="1"/>
  <c r="O73" i="9" s="1"/>
  <c r="M72" i="9"/>
  <c r="N72" i="9" s="1"/>
  <c r="O72" i="9" s="1"/>
  <c r="M71" i="9"/>
  <c r="N71" i="9" s="1"/>
  <c r="O71" i="9" s="1"/>
  <c r="M70" i="9"/>
  <c r="N70" i="9" s="1"/>
  <c r="O70" i="9" s="1"/>
  <c r="M69" i="9"/>
  <c r="N69" i="9" s="1"/>
  <c r="O69" i="9" s="1"/>
  <c r="M68" i="9"/>
  <c r="N68" i="9" s="1"/>
  <c r="O68" i="9" s="1"/>
  <c r="M67" i="9"/>
  <c r="N67" i="9" s="1"/>
  <c r="O67" i="9" s="1"/>
  <c r="M66" i="9"/>
  <c r="N66" i="9" s="1"/>
  <c r="O66" i="9" s="1"/>
  <c r="M65" i="9"/>
  <c r="N65" i="9" s="1"/>
  <c r="O65" i="9" s="1"/>
  <c r="M64" i="9"/>
  <c r="N64" i="9" s="1"/>
  <c r="O64" i="9" s="1"/>
  <c r="M63" i="9"/>
  <c r="N63" i="9" s="1"/>
  <c r="O63" i="9" s="1"/>
  <c r="M62" i="9"/>
  <c r="N62" i="9" s="1"/>
  <c r="O62" i="9" s="1"/>
  <c r="M61" i="9"/>
  <c r="N61" i="9" s="1"/>
  <c r="O61" i="9" s="1"/>
  <c r="M60" i="9"/>
  <c r="N60" i="9" s="1"/>
  <c r="O60" i="9" s="1"/>
  <c r="M59" i="9"/>
  <c r="N59" i="9" s="1"/>
  <c r="O59" i="9" s="1"/>
  <c r="M58" i="9"/>
  <c r="N58" i="9" s="1"/>
  <c r="O58" i="9" s="1"/>
  <c r="M57" i="9"/>
  <c r="N57" i="9" s="1"/>
  <c r="O57" i="9" s="1"/>
  <c r="M56" i="9"/>
  <c r="N56" i="9" s="1"/>
  <c r="O56" i="9" s="1"/>
  <c r="M55" i="9"/>
  <c r="N55" i="9" s="1"/>
  <c r="O55" i="9" s="1"/>
  <c r="M54" i="9"/>
  <c r="N54" i="9" s="1"/>
  <c r="O54" i="9" s="1"/>
  <c r="M53" i="9"/>
  <c r="N53" i="9" s="1"/>
  <c r="O53" i="9" s="1"/>
  <c r="M52" i="9"/>
  <c r="N52" i="9" s="1"/>
  <c r="O52" i="9" s="1"/>
  <c r="M51" i="9"/>
  <c r="N51" i="9" s="1"/>
  <c r="O51" i="9" s="1"/>
  <c r="M50" i="9"/>
  <c r="N50" i="9" s="1"/>
  <c r="O50" i="9" s="1"/>
  <c r="M49" i="9"/>
  <c r="N49" i="9" s="1"/>
  <c r="O49" i="9" s="1"/>
  <c r="M48" i="9"/>
  <c r="N48" i="9" s="1"/>
  <c r="O48" i="9" s="1"/>
  <c r="M47" i="9"/>
  <c r="N47" i="9" s="1"/>
  <c r="O47" i="9" s="1"/>
  <c r="M46" i="9"/>
  <c r="N46" i="9" s="1"/>
  <c r="O46" i="9" s="1"/>
  <c r="M45" i="9"/>
  <c r="N45" i="9" s="1"/>
  <c r="O45" i="9" s="1"/>
  <c r="M44" i="9"/>
  <c r="N44" i="9" s="1"/>
  <c r="O44" i="9" s="1"/>
  <c r="M43" i="9"/>
  <c r="N43" i="9" s="1"/>
  <c r="O43" i="9" s="1"/>
  <c r="M39" i="9"/>
  <c r="N39" i="9" s="1"/>
  <c r="O39" i="9" s="1"/>
  <c r="M38" i="9"/>
  <c r="N38" i="9" s="1"/>
  <c r="O38" i="9" s="1"/>
  <c r="M37" i="9"/>
  <c r="N37" i="9" s="1"/>
  <c r="O37" i="9" s="1"/>
  <c r="M36" i="9"/>
  <c r="N36" i="9" s="1"/>
  <c r="O36" i="9" s="1"/>
  <c r="M35" i="9"/>
  <c r="N35" i="9" s="1"/>
  <c r="O35" i="9" s="1"/>
  <c r="M34" i="9"/>
  <c r="N34" i="9" s="1"/>
  <c r="O34" i="9" s="1"/>
  <c r="M33" i="9"/>
  <c r="N33" i="9" s="1"/>
  <c r="O33" i="9" s="1"/>
  <c r="M32" i="9"/>
  <c r="N32" i="9" s="1"/>
  <c r="O32" i="9" s="1"/>
  <c r="M31" i="9"/>
  <c r="N31" i="9" s="1"/>
  <c r="O31" i="9" s="1"/>
  <c r="M30" i="9"/>
  <c r="N30" i="9" s="1"/>
  <c r="O30" i="9" s="1"/>
  <c r="M29" i="9"/>
  <c r="N29" i="9" s="1"/>
  <c r="O29" i="9" s="1"/>
  <c r="M28" i="9"/>
  <c r="N28" i="9" s="1"/>
  <c r="O28" i="9" s="1"/>
  <c r="M27" i="9"/>
  <c r="N27" i="9" s="1"/>
  <c r="O27" i="9" s="1"/>
  <c r="M26" i="9"/>
  <c r="N26" i="9" s="1"/>
  <c r="O26" i="9" s="1"/>
  <c r="M25" i="9"/>
  <c r="N25" i="9" s="1"/>
  <c r="O25" i="9" s="1"/>
  <c r="M24" i="9"/>
  <c r="N24" i="9" s="1"/>
  <c r="O24" i="9" s="1"/>
  <c r="M23" i="9"/>
  <c r="N23" i="9" s="1"/>
  <c r="O23" i="9" s="1"/>
  <c r="M22" i="9"/>
  <c r="N22" i="9" s="1"/>
  <c r="O22" i="9" s="1"/>
  <c r="M21" i="9"/>
  <c r="N21" i="9" s="1"/>
  <c r="O21" i="9" s="1"/>
  <c r="M20" i="9"/>
  <c r="N20" i="9" s="1"/>
  <c r="O20" i="9" s="1"/>
  <c r="M19" i="9"/>
  <c r="N19" i="9" s="1"/>
  <c r="O19" i="9" s="1"/>
  <c r="M18" i="9"/>
  <c r="N18" i="9" s="1"/>
  <c r="O18" i="9" s="1"/>
  <c r="M17" i="9"/>
  <c r="N17" i="9" s="1"/>
  <c r="O17" i="9" s="1"/>
  <c r="M16" i="9"/>
  <c r="N16" i="9" s="1"/>
  <c r="O16" i="9" s="1"/>
  <c r="M15" i="9"/>
  <c r="N15" i="9" s="1"/>
  <c r="O15" i="9" s="1"/>
  <c r="M14" i="9"/>
  <c r="N14" i="9" s="1"/>
  <c r="O14" i="9" s="1"/>
  <c r="M13" i="9"/>
  <c r="N13" i="9" s="1"/>
  <c r="O13" i="9" s="1"/>
  <c r="M12" i="9"/>
  <c r="N12" i="9" s="1"/>
  <c r="O12" i="9" s="1"/>
  <c r="M11" i="9"/>
  <c r="N11" i="9" s="1"/>
  <c r="O11" i="9" s="1"/>
  <c r="M10" i="9"/>
  <c r="N10" i="9" s="1"/>
  <c r="O10" i="9" s="1"/>
  <c r="M9" i="9"/>
  <c r="N9" i="9" s="1"/>
  <c r="O9" i="9" s="1"/>
  <c r="M8" i="9"/>
  <c r="N8" i="9" s="1"/>
  <c r="O8" i="9" s="1"/>
  <c r="M7" i="9"/>
  <c r="N7" i="9" s="1"/>
  <c r="O7" i="9" s="1"/>
  <c r="M6" i="9"/>
  <c r="N6" i="9" s="1"/>
  <c r="O6" i="9" s="1"/>
  <c r="M5" i="9"/>
  <c r="N5" i="9" s="1"/>
  <c r="O5" i="9" s="1"/>
  <c r="M4" i="9"/>
  <c r="N4" i="9" s="1"/>
  <c r="O4" i="9" s="1"/>
  <c r="M214" i="9"/>
  <c r="N214" i="9" s="1"/>
  <c r="O214" i="9" s="1"/>
  <c r="M227" i="9"/>
  <c r="N227" i="9" s="1"/>
  <c r="O227" i="9" s="1"/>
  <c r="M217" i="9" l="1"/>
  <c r="N217" i="9" s="1"/>
  <c r="O217" i="9" s="1"/>
  <c r="M218" i="9"/>
  <c r="N218" i="9" s="1"/>
  <c r="O218" i="9" s="1"/>
  <c r="M219" i="9"/>
  <c r="N219" i="9" s="1"/>
  <c r="O219" i="9" s="1"/>
  <c r="M220" i="9"/>
  <c r="N220" i="9" s="1"/>
  <c r="O220" i="9" s="1"/>
  <c r="M221" i="9"/>
  <c r="N221" i="9" s="1"/>
  <c r="O221" i="9" s="1"/>
  <c r="M224" i="9"/>
  <c r="N224" i="9" s="1"/>
  <c r="O224" i="9" s="1"/>
  <c r="M225" i="9"/>
  <c r="N225" i="9" s="1"/>
  <c r="O225" i="9" s="1"/>
  <c r="M226" i="9"/>
  <c r="N226" i="9" s="1"/>
  <c r="O226" i="9" s="1"/>
  <c r="M228" i="9"/>
  <c r="N228" i="9" s="1"/>
  <c r="O228" i="9" s="1"/>
  <c r="M229" i="9"/>
  <c r="N229" i="9" s="1"/>
  <c r="O229" i="9" s="1"/>
  <c r="M231" i="9"/>
  <c r="N231" i="9" s="1"/>
  <c r="O231" i="9" s="1"/>
  <c r="M232" i="9"/>
  <c r="N232" i="9" s="1"/>
  <c r="O232" i="9" s="1"/>
  <c r="M207" i="9"/>
  <c r="N207" i="9" s="1"/>
  <c r="O207" i="9" s="1"/>
  <c r="M209" i="9"/>
  <c r="N209" i="9" s="1"/>
  <c r="O209" i="9" s="1"/>
  <c r="M210" i="9"/>
  <c r="N210" i="9" s="1"/>
  <c r="O210" i="9" s="1"/>
  <c r="M212" i="9"/>
  <c r="N212" i="9" s="1"/>
  <c r="O212" i="9" s="1"/>
  <c r="M211" i="9"/>
  <c r="N211" i="9" s="1"/>
  <c r="O211" i="9" s="1"/>
  <c r="M213" i="9"/>
  <c r="N213" i="9" s="1"/>
  <c r="O213" i="9" s="1"/>
  <c r="M208" i="9"/>
  <c r="N208" i="9" s="1"/>
  <c r="O208" i="9" s="1"/>
  <c r="M216" i="9"/>
  <c r="N216" i="9" s="1"/>
  <c r="O216" i="9" s="1"/>
  <c r="M223" i="9"/>
  <c r="N223" i="9" s="1"/>
  <c r="O223" i="9" s="1"/>
  <c r="M206" i="9"/>
  <c r="N206" i="9" s="1"/>
  <c r="O206" i="9" s="1"/>
  <c r="M199" i="9"/>
  <c r="N199" i="9" s="1"/>
  <c r="O199" i="9" s="1"/>
  <c r="M42" i="9"/>
  <c r="N42" i="9" s="1"/>
  <c r="O42" i="9" s="1"/>
  <c r="M3" i="9"/>
  <c r="N3" i="9" s="1"/>
  <c r="O3" i="9" s="1"/>
  <c r="O215" i="9" l="1"/>
  <c r="P40" i="9"/>
  <c r="O41" i="9"/>
  <c r="P35" i="9"/>
  <c r="P29" i="9"/>
  <c r="P13" i="9"/>
  <c r="P16" i="9"/>
  <c r="P34" i="9"/>
  <c r="P27" i="9"/>
  <c r="P39" i="9"/>
  <c r="P6" i="9"/>
  <c r="O198" i="9"/>
  <c r="P199" i="9" s="1"/>
  <c r="O205" i="9"/>
  <c r="O222" i="9"/>
  <c r="P227" i="9" s="1"/>
  <c r="P218" i="9"/>
  <c r="P3" i="9" l="1"/>
  <c r="P36" i="9"/>
  <c r="P14" i="9"/>
  <c r="P26" i="9"/>
  <c r="P18" i="9"/>
  <c r="P22" i="9"/>
  <c r="P38" i="9"/>
  <c r="P5" i="9"/>
  <c r="P15" i="9"/>
  <c r="P20" i="9"/>
  <c r="P33" i="9"/>
  <c r="P9" i="9"/>
  <c r="P25" i="9"/>
  <c r="P30" i="9"/>
  <c r="P8" i="9"/>
  <c r="P7" i="9"/>
  <c r="P12" i="9"/>
  <c r="P19" i="9"/>
  <c r="P4" i="9"/>
  <c r="P11" i="9"/>
  <c r="P10" i="9"/>
  <c r="P28" i="9"/>
  <c r="P37" i="9"/>
  <c r="P17" i="9"/>
  <c r="P23" i="9"/>
  <c r="P31" i="9"/>
  <c r="P32" i="9"/>
  <c r="P21" i="9"/>
  <c r="P24" i="9"/>
  <c r="P123" i="9"/>
  <c r="P126" i="9"/>
  <c r="P125" i="9"/>
  <c r="P124" i="9"/>
  <c r="P42" i="9"/>
  <c r="P214" i="9"/>
  <c r="P206" i="9"/>
  <c r="P212" i="9"/>
  <c r="P220" i="9"/>
  <c r="P207" i="9"/>
  <c r="P216" i="9"/>
  <c r="P221" i="9"/>
  <c r="P209" i="9"/>
  <c r="P231" i="9"/>
  <c r="P225" i="9"/>
  <c r="P228" i="9"/>
  <c r="P229" i="9"/>
  <c r="P208" i="9"/>
  <c r="P213" i="9"/>
  <c r="P200" i="9"/>
  <c r="P204" i="9"/>
  <c r="P202" i="9"/>
  <c r="P203" i="9"/>
  <c r="P211" i="9"/>
  <c r="P232" i="9"/>
  <c r="P226" i="9"/>
  <c r="P223" i="9"/>
  <c r="P224" i="9"/>
  <c r="P197" i="9"/>
  <c r="P61" i="9"/>
  <c r="P82" i="9"/>
  <c r="P50" i="9"/>
  <c r="P103" i="9"/>
  <c r="P164" i="9"/>
  <c r="P154" i="9"/>
  <c r="P114" i="9"/>
  <c r="P100" i="9"/>
  <c r="P157" i="9"/>
  <c r="P133" i="9"/>
  <c r="P51" i="9"/>
  <c r="P93" i="9"/>
  <c r="P150" i="9"/>
  <c r="P64" i="9"/>
  <c r="P159" i="9"/>
  <c r="P131" i="9"/>
  <c r="P145" i="9"/>
  <c r="P119" i="9"/>
  <c r="P161" i="9"/>
  <c r="P47" i="9"/>
  <c r="P73" i="9"/>
  <c r="P98" i="9"/>
  <c r="P55" i="9"/>
  <c r="P187" i="9"/>
  <c r="P172" i="9"/>
  <c r="P170" i="9"/>
  <c r="P141" i="9"/>
  <c r="P104" i="9"/>
  <c r="P165" i="9"/>
  <c r="P148" i="9"/>
  <c r="P84" i="9"/>
  <c r="P101" i="9"/>
  <c r="P158" i="9"/>
  <c r="P70" i="9"/>
  <c r="P167" i="9"/>
  <c r="P146" i="9"/>
  <c r="P175" i="9"/>
  <c r="P138" i="9"/>
  <c r="P53" i="9"/>
  <c r="P184" i="9"/>
  <c r="P169" i="9"/>
  <c r="P62" i="9"/>
  <c r="P78" i="9"/>
  <c r="P168" i="9"/>
  <c r="P132" i="9"/>
  <c r="P83" i="9"/>
  <c r="P142" i="9"/>
  <c r="P74" i="9"/>
  <c r="P136" i="9"/>
  <c r="P186" i="9"/>
  <c r="P129" i="9"/>
  <c r="P106" i="9"/>
  <c r="P110" i="9"/>
  <c r="P176" i="9"/>
  <c r="P139" i="9"/>
  <c r="P49" i="9"/>
  <c r="P191" i="9"/>
  <c r="P91" i="9"/>
  <c r="P149" i="9"/>
  <c r="P90" i="9"/>
  <c r="P76" i="9"/>
  <c r="P97" i="9"/>
  <c r="P134" i="9"/>
  <c r="P137" i="9"/>
  <c r="P107" i="9"/>
  <c r="P95" i="9"/>
  <c r="P88" i="9"/>
  <c r="P156" i="9"/>
  <c r="P92" i="9"/>
  <c r="P179" i="9"/>
  <c r="P144" i="9"/>
  <c r="P89" i="9"/>
  <c r="P122" i="9"/>
  <c r="P63" i="9"/>
  <c r="P115" i="9"/>
  <c r="P180" i="9"/>
  <c r="P190" i="9"/>
  <c r="P171" i="9"/>
  <c r="P108" i="9"/>
  <c r="P173" i="9"/>
  <c r="P162" i="9"/>
  <c r="P46" i="9"/>
  <c r="P105" i="9"/>
  <c r="P166" i="9"/>
  <c r="P86" i="9"/>
  <c r="P183" i="9"/>
  <c r="P188" i="9"/>
  <c r="P195" i="9"/>
  <c r="P152" i="9"/>
  <c r="P60" i="9"/>
  <c r="P112" i="9"/>
  <c r="P177" i="9"/>
  <c r="P113" i="9"/>
  <c r="P67" i="9"/>
  <c r="P127" i="9"/>
  <c r="P192" i="9"/>
  <c r="P44" i="9"/>
  <c r="P45" i="9"/>
  <c r="P116" i="9"/>
  <c r="P181" i="9"/>
  <c r="P178" i="9"/>
  <c r="P52" i="9"/>
  <c r="P109" i="9"/>
  <c r="P174" i="9"/>
  <c r="P94" i="9"/>
  <c r="P48" i="9"/>
  <c r="P58" i="9"/>
  <c r="P160" i="9"/>
  <c r="P65" i="9"/>
  <c r="P120" i="9"/>
  <c r="P189" i="9"/>
  <c r="P140" i="9"/>
  <c r="P155" i="9"/>
  <c r="P75" i="9"/>
  <c r="P135" i="9"/>
  <c r="P56" i="9"/>
  <c r="P128" i="9"/>
  <c r="P193" i="9"/>
  <c r="P57" i="9"/>
  <c r="P117" i="9"/>
  <c r="P182" i="9"/>
  <c r="P59" i="9"/>
  <c r="P71" i="9"/>
  <c r="P72" i="9"/>
  <c r="P163" i="9"/>
  <c r="P81" i="9"/>
  <c r="P68" i="9"/>
  <c r="P54" i="9"/>
  <c r="P69" i="9"/>
  <c r="P194" i="9"/>
  <c r="P87" i="9"/>
  <c r="P79" i="9"/>
  <c r="P80" i="9"/>
  <c r="P143" i="9"/>
  <c r="P77" i="9"/>
  <c r="P130" i="9"/>
  <c r="P118" i="9"/>
  <c r="P196" i="9"/>
  <c r="P147" i="9"/>
  <c r="P43" i="9"/>
  <c r="P66" i="9"/>
  <c r="P99" i="9"/>
  <c r="P121" i="9"/>
  <c r="P185" i="9"/>
  <c r="P85" i="9"/>
  <c r="P102" i="9"/>
  <c r="P96" i="9"/>
  <c r="P153" i="9"/>
  <c r="P151" i="9"/>
  <c r="P111" i="9"/>
  <c r="P219" i="9"/>
  <c r="P210" i="9"/>
  <c r="P217" i="9"/>
  <c r="P2" i="9" l="1"/>
  <c r="P205" i="9"/>
  <c r="P222" i="9"/>
  <c r="P198" i="9"/>
  <c r="P41" i="9"/>
  <c r="P215" i="9"/>
</calcChain>
</file>

<file path=xl/sharedStrings.xml><?xml version="1.0" encoding="utf-8"?>
<sst xmlns="http://schemas.openxmlformats.org/spreadsheetml/2006/main" count="1248" uniqueCount="531">
  <si>
    <t>Toner HP 26X Original Kontrakt Svart HY</t>
  </si>
  <si>
    <t>Toner LEXMARK PB MS510dn/MS610de/MS610dn</t>
  </si>
  <si>
    <t>Toner HP 410X Original Kontrakt Svart HY</t>
  </si>
  <si>
    <t>Toner HP 305A Cyan Kontrakt CE411AC P</t>
  </si>
  <si>
    <t>Toner HP 305A Magenta Kontrakt CE413AC P</t>
  </si>
  <si>
    <t>Toner HP CE505XC Svart</t>
  </si>
  <si>
    <t>Toner LEXMARK PB MS410d MS410dn MS510dn</t>
  </si>
  <si>
    <t>Toner HP 305X Svart Kontrakt CE410XC P</t>
  </si>
  <si>
    <t>Toner HP 507A Gul HV</t>
  </si>
  <si>
    <t>Toner HP 507A Magenta HV</t>
  </si>
  <si>
    <t>Toner HP 508XC Cartridge Svart</t>
  </si>
  <si>
    <t>Toner HP 507A Cyan HV0</t>
  </si>
  <si>
    <t>Toner Lexmark Projekt Svart CX510de</t>
  </si>
  <si>
    <t>Toner LEXMARK PB MS810de MS810dn</t>
  </si>
  <si>
    <t>Toner Lexmark Projekt Magenta CX510de</t>
  </si>
  <si>
    <t>Toner Lexmark Projekt Gul CX510de</t>
  </si>
  <si>
    <t>Toner HP 201X Cartridge Svart</t>
  </si>
  <si>
    <t>Toner Lexmark Projekt Cyan CX510de</t>
  </si>
  <si>
    <t>Toner LEXMARK PB Magenta CS510de</t>
  </si>
  <si>
    <t>Toner HP 201X Cartridge Cyan</t>
  </si>
  <si>
    <t>Toner Brother TN2220 Svart For HL2240</t>
  </si>
  <si>
    <t>Fargebånd Zebra 2300 Wax 110mm x 74m</t>
  </si>
  <si>
    <t>CF226XC</t>
  </si>
  <si>
    <t>50F2U00</t>
  </si>
  <si>
    <t>CF410XC</t>
  </si>
  <si>
    <t>CE411AC</t>
  </si>
  <si>
    <t>CE413AC</t>
  </si>
  <si>
    <t>50F2X00</t>
  </si>
  <si>
    <t>CE402A</t>
  </si>
  <si>
    <t>CE403A</t>
  </si>
  <si>
    <t>CE401A</t>
  </si>
  <si>
    <t>80C2XKE</t>
  </si>
  <si>
    <t>CE390XC</t>
  </si>
  <si>
    <t>CF400X</t>
  </si>
  <si>
    <t>Ref</t>
  </si>
  <si>
    <t>Produsentens artikkelnr.</t>
  </si>
  <si>
    <t>Artikkelbeskrivelse</t>
  </si>
  <si>
    <t>Handlekurv</t>
  </si>
  <si>
    <t>Tilbyders kommentar</t>
  </si>
  <si>
    <t>1 Blekkpatroner</t>
  </si>
  <si>
    <t>C8767EE#UUS</t>
  </si>
  <si>
    <t>Blekkpatroner</t>
  </si>
  <si>
    <t>Antall stk per minste salgsenhet</t>
  </si>
  <si>
    <t>Toner</t>
  </si>
  <si>
    <t>2 Toner</t>
  </si>
  <si>
    <t>3 Fargebånd til skrivere</t>
  </si>
  <si>
    <t>4 Valser til skrivere, fakser eller kopimaskiner</t>
  </si>
  <si>
    <t>Skrivehoder</t>
  </si>
  <si>
    <t>Valser til skrivere, fakser eller kopimaskiner</t>
  </si>
  <si>
    <t>Fargebånd til skrivere</t>
  </si>
  <si>
    <t>Toner HP 201X Cartridge Magenta</t>
  </si>
  <si>
    <t>Toner HP 201X Cartridge Gul</t>
  </si>
  <si>
    <t>Toner LEXMARK PB Cyan CS510de/CS510dte</t>
  </si>
  <si>
    <t>Toner LEXMARK PB Gul CS310dn CS310n</t>
  </si>
  <si>
    <t>Toner HP 305A CYM Tri-Pack M351 M451 M37</t>
  </si>
  <si>
    <t>Toner LEXMARK 70C02XKE Svart Xtra Hy Corp</t>
  </si>
  <si>
    <t>Toner LEXMARK PB Gul CS510de/CS510dte</t>
  </si>
  <si>
    <t>Toner LEXMARK PB Magenta CS310dn CS310n</t>
  </si>
  <si>
    <t>Toner HP Svart 6000 Seiten HV P</t>
  </si>
  <si>
    <t>Toner HP 651A Svart 13500 sider</t>
  </si>
  <si>
    <t>Toner LEXMARK PB Cyan CS310dn CS310n</t>
  </si>
  <si>
    <t>Toner HP 131A CYM Tri pack (U0SL1AM)</t>
  </si>
  <si>
    <t>Tonerpatron Lexmark 50D2H0E Høy Ytelse Corp</t>
  </si>
  <si>
    <t>Toner LEXMARK PB Svart CS310dn CS310n</t>
  </si>
  <si>
    <t>Toner OKI Cartridge Svart 7000 Sider For MB461</t>
  </si>
  <si>
    <t>Tonerpatron Lexmark PB Svart 20000 Sider</t>
  </si>
  <si>
    <t>Toner HP 651A Cyan</t>
  </si>
  <si>
    <t>Bildetrommel OKI B411 B431 25000 Sider</t>
  </si>
  <si>
    <t>Toner LEXMARK 70C2XME Magenta Xtra Hy Corp</t>
  </si>
  <si>
    <t>Transferkit HP TransferKit CLJ CP4520</t>
  </si>
  <si>
    <t>Toner HP 131A Gul</t>
  </si>
  <si>
    <t>Toner HP CB383A Magenta HV</t>
  </si>
  <si>
    <t>Toner CANON CRG-718BK catridge Svart LBP7200Cd</t>
  </si>
  <si>
    <t>TN2220</t>
  </si>
  <si>
    <t>80C2XCE</t>
  </si>
  <si>
    <t>70C2XM0</t>
  </si>
  <si>
    <t>CF401X</t>
  </si>
  <si>
    <t>02300GS11007</t>
  </si>
  <si>
    <t>CF403X</t>
  </si>
  <si>
    <t>CF402X</t>
  </si>
  <si>
    <t>CF370AM</t>
  </si>
  <si>
    <t>U0SL1AM</t>
  </si>
  <si>
    <t>C792X1KG</t>
  </si>
  <si>
    <t>CE341A</t>
  </si>
  <si>
    <t>CE249A</t>
  </si>
  <si>
    <t>CF212A</t>
  </si>
  <si>
    <t>CB383A</t>
  </si>
  <si>
    <t>Blekkpatron Epson PJI C1 Cyan Discproducer</t>
  </si>
  <si>
    <t>Blekkpatroner HP 934XL Svart Blekk Patron</t>
  </si>
  <si>
    <t>Blekkpatroner EPSON Blekk Patron Multipck 6-col.24XL</t>
  </si>
  <si>
    <t>Blekkpatron Epson PJI C3 Magenta-Clear Discprod</t>
  </si>
  <si>
    <t>Blekkpatron Epson PJI C4 Magenta Discproducer</t>
  </si>
  <si>
    <t>Blekkpatron HP 339 21ml Svart</t>
  </si>
  <si>
    <t>Blekkpatron Epson PJI C6 Svart Discproducer</t>
  </si>
  <si>
    <t>Blekkpatroner HP 950XL Blekk Svart</t>
  </si>
  <si>
    <t>Blekkpatroner HP 932XL Blekk Svart Officejet 6700</t>
  </si>
  <si>
    <t>Blekkpatroner HP 935XL Gul Blekk Patron</t>
  </si>
  <si>
    <t>Blekkpatroner HP 935XL Cyan Blekk Patron</t>
  </si>
  <si>
    <t>44103105</t>
  </si>
  <si>
    <t>C13S020447</t>
  </si>
  <si>
    <t>C2P23AE#BGX</t>
  </si>
  <si>
    <t>C13T24384011</t>
  </si>
  <si>
    <t>C13S020449</t>
  </si>
  <si>
    <t>C13S020450</t>
  </si>
  <si>
    <t>C13S020452</t>
  </si>
  <si>
    <t>CN045AE#BGX</t>
  </si>
  <si>
    <t>CN053AE#BGX</t>
  </si>
  <si>
    <t>C2P26AE#BGX</t>
  </si>
  <si>
    <t>C2P24AE#BGX</t>
  </si>
  <si>
    <t>44103103</t>
  </si>
  <si>
    <t>44103112</t>
  </si>
  <si>
    <t>44103121</t>
  </si>
  <si>
    <t>Fargebånd Zebra Wax 84mm x 74m</t>
  </si>
  <si>
    <t>Fargebånd Brother PC71 Termisk Overføringsrull</t>
  </si>
  <si>
    <t>Fargebånd til skrivere BROTHER PC75 multi tray +</t>
  </si>
  <si>
    <t>Fargebånd Brother TX211 Kassett Tape 6mm x 15m</t>
  </si>
  <si>
    <t>02300GS08407</t>
  </si>
  <si>
    <t>PC71RF</t>
  </si>
  <si>
    <t>PC75</t>
  </si>
  <si>
    <t>TX211</t>
  </si>
  <si>
    <t>44574302</t>
  </si>
  <si>
    <t>Trommel OKI Kombinert Cyan Magenta Gul K</t>
  </si>
  <si>
    <t>Trommelenhet Canon Svart C EXV 47</t>
  </si>
  <si>
    <t>Trommel Brother DR2200 12000 Sider f HL2240</t>
  </si>
  <si>
    <t>44968301</t>
  </si>
  <si>
    <t>8520B002AA</t>
  </si>
  <si>
    <t>DR2200</t>
  </si>
  <si>
    <t>Trommelsett HP CB385A Cyan HV</t>
  </si>
  <si>
    <t>CB385A</t>
  </si>
  <si>
    <t>Trommel Brother DR2000 12000 Sider</t>
  </si>
  <si>
    <t>DR2000</t>
  </si>
  <si>
    <t>Trommelsett HP CB384 Svart HV</t>
  </si>
  <si>
    <t>CB384A</t>
  </si>
  <si>
    <t>Bildetrommel OKI For B930 Serie</t>
  </si>
  <si>
    <t>1221701</t>
  </si>
  <si>
    <t>Skrivehode HP 11 Cyan HV DSJ10 20 50ps</t>
  </si>
  <si>
    <t>Skrivehode HP 11 Magenta HV DSJ10 20ps</t>
  </si>
  <si>
    <t>Skrivehode HP 11 Gul HV DSJ10ps 20ps</t>
  </si>
  <si>
    <t>Skrivehode HP 47 Grå Og Svart Vivera</t>
  </si>
  <si>
    <t>Skrivehode HP 47 Magenta Og Cyan Vivera</t>
  </si>
  <si>
    <t>Skrivehode HP 47 Svart Matt Og Gul</t>
  </si>
  <si>
    <t>43202212</t>
  </si>
  <si>
    <t>C4811A</t>
  </si>
  <si>
    <t>C4812A</t>
  </si>
  <si>
    <t>C4813A</t>
  </si>
  <si>
    <t>C9380A</t>
  </si>
  <si>
    <t>C9383A</t>
  </si>
  <si>
    <t>C9384A</t>
  </si>
  <si>
    <t>CE247A</t>
  </si>
  <si>
    <t>CE506A</t>
  </si>
  <si>
    <t>CF065A</t>
  </si>
  <si>
    <t>FuserKit HP Fuser kit 220V Color LaserJet</t>
  </si>
  <si>
    <t>MaintenanceKit HP Color LaserJet 220 Volt MaintenanceKit</t>
  </si>
  <si>
    <t>MaintenanceKit HP MaintenanceKit 220V LaserJet</t>
  </si>
  <si>
    <t>Printerkit</t>
  </si>
  <si>
    <t>Kompatible printere</t>
  </si>
  <si>
    <t>CF281X</t>
  </si>
  <si>
    <t>CE255X</t>
  </si>
  <si>
    <t>CF362X</t>
  </si>
  <si>
    <t>52D0HA0</t>
  </si>
  <si>
    <t>80C2XY0</t>
  </si>
  <si>
    <t>CE400X</t>
  </si>
  <si>
    <t>70C2XC0</t>
  </si>
  <si>
    <t>70C2HY0</t>
  </si>
  <si>
    <t>70C2XKE</t>
  </si>
  <si>
    <t>70C2XY0</t>
  </si>
  <si>
    <t>70C2HM0</t>
  </si>
  <si>
    <t>CF283X</t>
  </si>
  <si>
    <t>Q5949X</t>
  </si>
  <si>
    <t>CE340A</t>
  </si>
  <si>
    <t>CB436A</t>
  </si>
  <si>
    <t>70C2HC0</t>
  </si>
  <si>
    <t>52D2H00</t>
  </si>
  <si>
    <t>70C2HK0</t>
  </si>
  <si>
    <t>CE252A</t>
  </si>
  <si>
    <t>CE343A</t>
  </si>
  <si>
    <t>70C2XME</t>
  </si>
  <si>
    <t>2662B002</t>
  </si>
  <si>
    <t>Inneholder artikkelen kretskort?
[Ja/nei]</t>
  </si>
  <si>
    <t>C734A2CG</t>
  </si>
  <si>
    <t>CF540X</t>
  </si>
  <si>
    <t>CC530AC</t>
  </si>
  <si>
    <t>CC531AC</t>
  </si>
  <si>
    <t>CC532AC</t>
  </si>
  <si>
    <t>CC533AC</t>
  </si>
  <si>
    <t>CE261AC</t>
  </si>
  <si>
    <t>CE262AC</t>
  </si>
  <si>
    <t>CE263AC</t>
  </si>
  <si>
    <t>CE342A</t>
  </si>
  <si>
    <t>CE278A</t>
  </si>
  <si>
    <t>CF301A</t>
  </si>
  <si>
    <t>CF302A</t>
  </si>
  <si>
    <t>CF303A</t>
  </si>
  <si>
    <t>CF300A</t>
  </si>
  <si>
    <t>78C0U40</t>
  </si>
  <si>
    <t>78C0U30</t>
  </si>
  <si>
    <t>78C0U20</t>
  </si>
  <si>
    <t>78C0U10</t>
  </si>
  <si>
    <t>80C0X10</t>
  </si>
  <si>
    <t>E352H21E</t>
  </si>
  <si>
    <t>LEXMARK E350d/E352dn High Yield Toner Cartridge</t>
  </si>
  <si>
    <t>E360H21E</t>
  </si>
  <si>
    <t>E360, E460, E462 Tonerkassett, 9K</t>
  </si>
  <si>
    <t>12A7365</t>
  </si>
  <si>
    <t>LEXMARK TONER BLACK - 32K F/ T632/634 NS</t>
  </si>
  <si>
    <t>64036HE</t>
  </si>
  <si>
    <t>T650A21E</t>
  </si>
  <si>
    <t>C544X2MG</t>
  </si>
  <si>
    <t>LEXMARK C544/X544 EXTRA HY MAGENTA TONER CART</t>
  </si>
  <si>
    <t>C544X2YG</t>
  </si>
  <si>
    <t>LEXMARK C544/X544 EXTRA HY YELLOW TONER CART</t>
  </si>
  <si>
    <t>C544X2CG</t>
  </si>
  <si>
    <t>LEXMARK C544/X544 EXTRA HY CYAN TONER CART</t>
  </si>
  <si>
    <t>C544X2KG</t>
  </si>
  <si>
    <t>LEXMARK C544/X544 EXTRA HY BLACK TONER CART</t>
  </si>
  <si>
    <t>01279101</t>
  </si>
  <si>
    <t>OKI B720/B730 PRINT CARTRIDGE 20K</t>
  </si>
  <si>
    <t>44469722</t>
  </si>
  <si>
    <t>OKI toner yellow C510 C530 5000 pages</t>
  </si>
  <si>
    <t>44469723</t>
  </si>
  <si>
    <t>OKI toner magenta C510 C530 5000 pages</t>
  </si>
  <si>
    <t>44469724</t>
  </si>
  <si>
    <t>OKI toner cyan C510 C530 5000 pages</t>
  </si>
  <si>
    <t>44469803</t>
  </si>
  <si>
    <t>OKI toner black C310 C330 C510 C530 3500 pages</t>
  </si>
  <si>
    <t>44315308</t>
  </si>
  <si>
    <t>Toner OKI Cartridge Svart for C610 8000 Sider</t>
  </si>
  <si>
    <t>44973508</t>
  </si>
  <si>
    <t>OKI C511 C531 toner cartridge black standard capacity 7.000 pages 1-pack Black toner C511/C531/MC562 7K</t>
  </si>
  <si>
    <t>SU005A</t>
  </si>
  <si>
    <t>SU272A</t>
  </si>
  <si>
    <t>SU482A</t>
  </si>
  <si>
    <t>SU138A</t>
  </si>
  <si>
    <t>CLT-C406S/ELS</t>
  </si>
  <si>
    <t>CLT-K406S/ELS</t>
  </si>
  <si>
    <t>CLT-M406S/ELS</t>
  </si>
  <si>
    <t>CLT-Y406S/ELS</t>
  </si>
  <si>
    <t>Ja</t>
  </si>
  <si>
    <t>Blekkpatron</t>
  </si>
  <si>
    <t>CZ130A</t>
  </si>
  <si>
    <t>HP 711 29 ml cyan blekkpatron</t>
  </si>
  <si>
    <t>CZ132A</t>
  </si>
  <si>
    <t>HP 711 29 ml gul blekkpatron</t>
  </si>
  <si>
    <t>CZ131A</t>
  </si>
  <si>
    <t>HP 711 29 ml magenta blekkpatron</t>
  </si>
  <si>
    <t>CZ133A</t>
  </si>
  <si>
    <t>HP 711 80 ml svart blekkpatron</t>
  </si>
  <si>
    <t>HP 304A - CC530AC - tonerpatron - svart (HP Color LaserJet CM2320/CP2025)</t>
  </si>
  <si>
    <t>HP 304A - CC531AC - tonerpatron - cyan (HP Color LaserJet CM2320/CP2025)</t>
  </si>
  <si>
    <t>HP 304A - CC532AC - tonerpatron - gul (HP Color LaserJet CM2320/CP2025)</t>
  </si>
  <si>
    <t>HP 304A - CC533AC - tonerpatron - magenta (HP Color LaserJet CM2320/CP2025)</t>
  </si>
  <si>
    <t>HP 648A - CE261AC - tonerpatron - cyan (HP Color LaserJet Enterprise CP4525dn)</t>
  </si>
  <si>
    <t>HP 648A - CE262AC - tonerpatron - gul (HP Color LaserJet Enterprise CP4525dn)</t>
  </si>
  <si>
    <t>HP 648A - CE263AC - tonerpatron - magenta (HP Color LaserJet Enterprise CP4525dn)</t>
  </si>
  <si>
    <t>HP 827A cyan original LaserJet-tonerkassett (HP Color LaserJet flow MFP M880)</t>
  </si>
  <si>
    <t>HP 827A gul original LaserJet-tonerkassett (HP Color LaserJet flow MFP M880)</t>
  </si>
  <si>
    <t>HP 827A magenta original LaserJet-tonerkassett (HP Color LaserJet flow MFP M880)</t>
  </si>
  <si>
    <t>HP 827A svart original LaserJet-tonerkassett (HP Color LaserJet flow MFP M880)</t>
  </si>
  <si>
    <t>HP 203X ORIGINAL BLACK LASERJET TONER CARTRIDGE SUPL (HP laserjet Pro M254)</t>
  </si>
  <si>
    <t>HP 651A cyan original LaserJet-tonerkassett (HP LaserJet 700 color MFP M775)</t>
  </si>
  <si>
    <t>HP 651A gul original LaserJet-tonerkassett (HP LaserJet 700 color MFP M775)</t>
  </si>
  <si>
    <t>HP 78A - CE278A - tonerpatron - svart (HP LaserJet M1536dnf MFP)</t>
  </si>
  <si>
    <t>C73x, X73x Cyan tonerkassett, 6K (Lexmark C734)</t>
  </si>
  <si>
    <t>C734A2KG</t>
  </si>
  <si>
    <t>LEXMARK Black Toner Cartridge (Lexmark C734)</t>
  </si>
  <si>
    <t>C734A2MG</t>
  </si>
  <si>
    <t>LEXMARK Toner Magenta (Lexmark C734)</t>
  </si>
  <si>
    <t>C734A2YG</t>
  </si>
  <si>
    <t>LEXMARK Toner Yellow (Lexmark C734)</t>
  </si>
  <si>
    <t>LEXMARK 78C0U40 Yellow Ultra High Yield Toner Cartridge (Lexmark CX622ade/CS622de)</t>
  </si>
  <si>
    <t>LEXMARK 78C0U30 Magenta Ultra High Yield Toner Cartridge (Lexmark CX622ade/CS622de))</t>
  </si>
  <si>
    <t>LEXMARK 78C0U20 Cyan Ultra High Yield Toner Cartridge (Lexmark CX622ade/CS622de)</t>
  </si>
  <si>
    <t>LEXMARK 78C0U10 Black Ultra High Yield Toner Cartridge (Lexmark CX622ade/CS622de)</t>
  </si>
  <si>
    <t>LEXMARK 80C0X10 xtra high yield black (Lexmark CX510)</t>
  </si>
  <si>
    <t>LEXMARK TONER CARTRIDGE 21K F / T640 SERIES HIGH PERFORMANCE NS (Lexmark T644)</t>
  </si>
  <si>
    <t>LEXMARK Print Cartridge (Lexmark T654)</t>
  </si>
  <si>
    <t>09004078</t>
  </si>
  <si>
    <t>OKI Toner 09004078 10K sort (Oki B6300)</t>
  </si>
  <si>
    <t>Toner SAMSUNG Cyan CLP-360 CLX-3300 (Samsung SL-C410W)</t>
  </si>
  <si>
    <t>Toner SAMSUNG Svart CLP-360 CLX-3300 (Samsung SL-C410W)</t>
  </si>
  <si>
    <t>Toner SAMSUNG Magenta CLP-360 CLX-3300 (Samsung SL-C410W)</t>
  </si>
  <si>
    <t>Toner SAMSUNG Gul CLP-360 CLX-3300 (Samsung SL-C410W)</t>
  </si>
  <si>
    <t>Photoconductor or imaging units</t>
  </si>
  <si>
    <t>50F0ZA0</t>
  </si>
  <si>
    <t>LEXMARK Black Imaging Unit for MS410/MS415/MS510/MS610</t>
  </si>
  <si>
    <t>52D0ZA0</t>
  </si>
  <si>
    <t>LEXMARK Black Imaging Unit for MS810</t>
  </si>
  <si>
    <t>Kit for printer</t>
  </si>
  <si>
    <t>70C0Z50</t>
  </si>
  <si>
    <t>LEXMARK Black and Colour Imagi ng Kit for CS510</t>
  </si>
  <si>
    <t>Toner collectors</t>
  </si>
  <si>
    <t>C540X75G</t>
  </si>
  <si>
    <t>LEXMARK C54X WASTE TONER BOTTLE for CS510/CX510</t>
  </si>
  <si>
    <t>Copy or scan accessories</t>
  </si>
  <si>
    <t>5972B001</t>
  </si>
  <si>
    <t>CANON REPLACEMENT ROLL KIT DR-M140 . ACCS</t>
  </si>
  <si>
    <t>0434B002</t>
  </si>
  <si>
    <t>CANON DOC.SCAN EXCH.ROLL.KIT DR-5010C</t>
  </si>
  <si>
    <t>6759B001</t>
  </si>
  <si>
    <t>CANON EXCHANGE ROLLER KIT DR-C130 . ACCS</t>
  </si>
  <si>
    <t>5484B001</t>
  </si>
  <si>
    <t>CANON EXCHANGE ROLLER KIT f DR-125 (RNO)</t>
  </si>
  <si>
    <t>9691B001AA</t>
  </si>
  <si>
    <t>CANON Exchange Roller Kit for DR-M1060</t>
  </si>
  <si>
    <t>8262B001</t>
  </si>
  <si>
    <t>CANON EXCHANGE ROLLER KIT FUER DR-G1100 / DR-G1130 IN ACCS</t>
  </si>
  <si>
    <t>A0X5155</t>
  </si>
  <si>
    <t>A0X5255</t>
  </si>
  <si>
    <t>A0X5355</t>
  </si>
  <si>
    <t>A0X5455</t>
  </si>
  <si>
    <t>AOX5153</t>
  </si>
  <si>
    <t>AOX5253</t>
  </si>
  <si>
    <t>AOX5353</t>
  </si>
  <si>
    <t>AOX5453</t>
  </si>
  <si>
    <t>CE740A</t>
  </si>
  <si>
    <t>CN046AE#BGX</t>
  </si>
  <si>
    <t>CN047AE#BGX</t>
  </si>
  <si>
    <t>CN048AE#BGX</t>
  </si>
  <si>
    <t>F6U12AE#BGX</t>
  </si>
  <si>
    <t>F6U13AE#BGX</t>
  </si>
  <si>
    <t>F6U14AE#BGX</t>
  </si>
  <si>
    <t>Blekk,HP,officejet pro 8600, 951XL,blå</t>
  </si>
  <si>
    <t>Blekk,HP,officejet pro 8600, 951XL,gul</t>
  </si>
  <si>
    <t>Blekk,HP,officejet pro 8600, 951XL,rød</t>
  </si>
  <si>
    <t>Blekk,HP,OJ Pro 8720, 953XL,black</t>
  </si>
  <si>
    <t>Blekk,HP,OJ Pro 8720, 953XL,cyan</t>
  </si>
  <si>
    <t>Blekk,HP,OJ Pro 8720, 953XL,magenta</t>
  </si>
  <si>
    <t>Blekk,HP,OJ Pro 8720, 953XL,yellow</t>
  </si>
  <si>
    <t>Toner HP CE740A Svart HV</t>
  </si>
  <si>
    <t>Toner til KM C25 C,6k,TNP-27C,Blå</t>
  </si>
  <si>
    <t>Toner til KM C25 K,6k,TNP-27K,Sort</t>
  </si>
  <si>
    <t>Toner til KM C25 M,6k,TNP-27M,Rosa</t>
  </si>
  <si>
    <t>Toner til KM C25 Y,6k,TNP-27Y,Gul</t>
  </si>
  <si>
    <t>Toner til KM INEO 3110, Cyan</t>
  </si>
  <si>
    <t>Toner til KM INEO 3110, Magenta</t>
  </si>
  <si>
    <t>Toner til KM INEO 3110, sort</t>
  </si>
  <si>
    <t>Toner til KM INEO 3110, Yellow</t>
  </si>
  <si>
    <t>Toner til OKI C532 laserskriver,cyan</t>
  </si>
  <si>
    <t>Toner til OKI C532 laserskriver,gul</t>
  </si>
  <si>
    <t>Toner til OKI C532 laserskriver,magenta</t>
  </si>
  <si>
    <t>Toner til OKI C532 laserskriver,sort</t>
  </si>
  <si>
    <t>46490607</t>
  </si>
  <si>
    <t>L0S70AE#BGX</t>
  </si>
  <si>
    <t>Toner HP 37X Original Svart HY</t>
  </si>
  <si>
    <t>Toner HP 90X Svart HV LJ M4555 MFP</t>
  </si>
  <si>
    <t>Toner HP 81X Svart LJ Enterprise MFP M63</t>
  </si>
  <si>
    <t>Toner HP Svart CE255X HV</t>
  </si>
  <si>
    <t>50F0HA0</t>
  </si>
  <si>
    <t>Toner Lexmark 500HA High Yield Toner Cartridge</t>
  </si>
  <si>
    <t>CF361X</t>
  </si>
  <si>
    <t>Toner HP 508X Patron Gul</t>
  </si>
  <si>
    <t>Toner HP 508X Patron Cyan</t>
  </si>
  <si>
    <t>Toner HP 654X Svart</t>
  </si>
  <si>
    <t>Toner HP 83A Svart LJ Pro MFP M</t>
  </si>
  <si>
    <t>Toner HP Gul Kontrakt</t>
  </si>
  <si>
    <t>Antatt forbruk per år [stk]</t>
  </si>
  <si>
    <t>Pris per stk</t>
  </si>
  <si>
    <t>Tilbyders kostpris per salgsenhet</t>
  </si>
  <si>
    <t>Tilbyders påslagsprosent</t>
  </si>
  <si>
    <t>Tilbyders tilbudte pris per salgsenhet</t>
  </si>
  <si>
    <t>Tilbyders rabatt/påslag på åpen markedspris (rabatt angis som negativ prosentsats)</t>
  </si>
  <si>
    <t>Vekt</t>
  </si>
  <si>
    <t>Hva tilbyder skal gjøre</t>
  </si>
  <si>
    <t>Kommentar fra oppdragsgiver</t>
  </si>
  <si>
    <t>Observer</t>
  </si>
  <si>
    <t>Angir linjenummer i prisutfyllingsskjemaet</t>
  </si>
  <si>
    <t>UNSPSC</t>
  </si>
  <si>
    <t>Kode i henhold til UNSPSC</t>
  </si>
  <si>
    <t>UNSPSC-navn</t>
  </si>
  <si>
    <t>Navn på kode i henhold til UNSPSC</t>
  </si>
  <si>
    <t>Produsentens eget varenummer</t>
  </si>
  <si>
    <t>Oppdragsgivers sin artikkelbeskrivelse</t>
  </si>
  <si>
    <t xml:space="preserve">Oppgi påslagsprosenten for hver varelinje (hvite linjer).
</t>
  </si>
  <si>
    <t>Angi evt. kommentar</t>
  </si>
  <si>
    <t>Hvis tilbyder ønsker å knytte noen korte kommentarer til tilbudt produkt kan dette gjøres i denne kolonnen.</t>
  </si>
  <si>
    <t>UNSPC</t>
  </si>
  <si>
    <t>UNSPC-navn</t>
  </si>
  <si>
    <t>Oppgi ja eller nei</t>
  </si>
  <si>
    <t>Veiledning prisutfyllingsskjema skriverrekvisita</t>
  </si>
  <si>
    <t>Angi kompatible printere for artikkelen</t>
  </si>
  <si>
    <t>Oppgi antall stykk per tilbudt artikkels minste salgsenhet</t>
  </si>
  <si>
    <t>Oppgi kostpris per salgsenhet</t>
  </si>
  <si>
    <t>Tilbudt pris per salgsenhet beregnes ut fra kostpris + påslag.</t>
  </si>
  <si>
    <t>Ønsker avklaring om refill-produkt er tilgjengelig.</t>
  </si>
  <si>
    <t>Oppgi artikkelnavn for re-fill produkt (dersom ja i kolonne O)</t>
  </si>
  <si>
    <t>Oppgi kostpris for re-fill produkt (dersom ja i kolonne O)</t>
  </si>
  <si>
    <t>Oppdragsgivers antatte volum (stykk) er basert på statistikk fra 2019 og 2020</t>
  </si>
  <si>
    <r>
      <t>Det er tillatt å oppgi negativt påslag (rabatt).</t>
    </r>
    <r>
      <rPr>
        <sz val="10"/>
        <color rgb="FFFF0000"/>
        <rFont val="Calibri"/>
        <family val="2"/>
        <scheme val="minor"/>
      </rPr>
      <t xml:space="preserve"> Tilbudte prosentsatser tillates å være innenfor -50% til 50%. </t>
    </r>
  </si>
  <si>
    <t>Tilbudt pris per stk beregnes ut fra tilbudt pris per salgsenhet / antall stk per minste salgsenhet</t>
  </si>
  <si>
    <t>Handlekurv for artikkel beregnes ut fra pris per stykk * antatt forbruk per år. I de gule linjene står summen av handlekurven for hver gruppe</t>
  </si>
  <si>
    <t>Vekt beregnes ut fra handlekurv for artikkel / sum handlekurv produktgruppe</t>
  </si>
  <si>
    <t>For artikler oppgitt med "Ja", ønsker oppdragsgiver avklaring på om refill-produkt er tilgjengelig.</t>
  </si>
  <si>
    <t>Fane - Hovedsortiment</t>
  </si>
  <si>
    <t>Fane -Tilleggssortiment</t>
  </si>
  <si>
    <t>Kolonne</t>
  </si>
  <si>
    <t>Oppgi rabatt/påslag på markedspris.</t>
  </si>
  <si>
    <t xml:space="preserve">Viser til krav 1.10 i kravspesifikasjon </t>
  </si>
  <si>
    <t>40X8282</t>
  </si>
  <si>
    <t>Lexmark Maintenance Kit 220V</t>
  </si>
  <si>
    <t>50F0Z00</t>
  </si>
  <si>
    <t>Tromler LEXMARK PB Imaging Unit Svart 60000 sider</t>
  </si>
  <si>
    <t>50F2H00</t>
  </si>
  <si>
    <t>Toner LEXMARK PB MS310d MS310dn MS410d</t>
  </si>
  <si>
    <t>51F2H00</t>
  </si>
  <si>
    <t>Toner Lexmark PB MS312/MS415 5000 Sider</t>
  </si>
  <si>
    <t>CF289X</t>
  </si>
  <si>
    <t>HP 89X Black LaserJet Toner Cartridge</t>
  </si>
  <si>
    <t>CF363X</t>
  </si>
  <si>
    <t>CF450A</t>
  </si>
  <si>
    <t>CF451A</t>
  </si>
  <si>
    <t>CF452A</t>
  </si>
  <si>
    <t>CF453A</t>
  </si>
  <si>
    <t>Toner HP CF450A sort 12,5k</t>
  </si>
  <si>
    <t>Toner HP CF451A blå 10,5k</t>
  </si>
  <si>
    <t>Toner HP CF452A gul 10,5k</t>
  </si>
  <si>
    <t>Toner HP CF453A rød 10,5k</t>
  </si>
  <si>
    <t>HP Toner 656X Sort </t>
  </si>
  <si>
    <t>HP Toner 656X Cyan</t>
  </si>
  <si>
    <t>HP Toner 656X Gul</t>
  </si>
  <si>
    <t>HP Toner 656X Magenta</t>
  </si>
  <si>
    <t>CF543X</t>
  </si>
  <si>
    <t>CF542X</t>
  </si>
  <si>
    <t>CF541X</t>
  </si>
  <si>
    <t>HP 203X ORIGINAL CYAN LASERJET TONER CARTRIDGE SUPL (HP laserjet Pro M254)</t>
  </si>
  <si>
    <t>HP 203X ORIG YELLOW LASERJET TONER CARTRIDGE SUPL (HP laserjet Pro M254)</t>
  </si>
  <si>
    <t>HP 203X ORIG MAGENTA LASERJET TONER CARTRIDGE SUPL (HP laserjet Pro M254)</t>
  </si>
  <si>
    <t>J3M68A</t>
  </si>
  <si>
    <t>J3M69A</t>
  </si>
  <si>
    <t>J3M70A</t>
  </si>
  <si>
    <t>J3M71A</t>
  </si>
  <si>
    <t>HP 981A Cyan Original PageWide Catridge</t>
  </si>
  <si>
    <t>HP 981A Magenta Original PageWide Catrid</t>
  </si>
  <si>
    <t>HP 981A Yellow Original PageWide Catridg</t>
  </si>
  <si>
    <t>HP 981A Black Original PAgeWide Catridge</t>
  </si>
  <si>
    <t>L0R13A</t>
  </si>
  <si>
    <t>L0R14A</t>
  </si>
  <si>
    <t>L0R15A</t>
  </si>
  <si>
    <t>L0R16A</t>
  </si>
  <si>
    <t>HP 981Y Extra High Yield Cyan PageWide C</t>
  </si>
  <si>
    <t>HP 981Y Extra High Yield Magenta PageWid</t>
  </si>
  <si>
    <t>HP 981Y Extra High Yield Yellow PageWide</t>
  </si>
  <si>
    <t>HP 981Y Extra High Yield Black PageWide</t>
  </si>
  <si>
    <t>L0S07AE</t>
  </si>
  <si>
    <t>Blekk HP 973X sort 10k</t>
  </si>
  <si>
    <t>W2030X</t>
  </si>
  <si>
    <t>W2031X</t>
  </si>
  <si>
    <t>W2032X</t>
  </si>
  <si>
    <t>W2033X</t>
  </si>
  <si>
    <t>Toner HP 415X sort 7,5k</t>
  </si>
  <si>
    <t>Toner HP 415X blå 6k</t>
  </si>
  <si>
    <t>Toner HP 415X gul 6k</t>
  </si>
  <si>
    <t>Toner HP 415X rød 6k</t>
  </si>
  <si>
    <t>Produsent</t>
  </si>
  <si>
    <t>Epson</t>
  </si>
  <si>
    <t>HP</t>
  </si>
  <si>
    <t>Lexmark</t>
  </si>
  <si>
    <t>Brother</t>
  </si>
  <si>
    <t>OKI</t>
  </si>
  <si>
    <t>Canon</t>
  </si>
  <si>
    <t>Samsung</t>
  </si>
  <si>
    <t>Konica Minolta</t>
  </si>
  <si>
    <t>Zebra</t>
  </si>
  <si>
    <t>CF237X</t>
  </si>
  <si>
    <t>CF330X</t>
  </si>
  <si>
    <t>CF460X</t>
  </si>
  <si>
    <t>CF461X</t>
  </si>
  <si>
    <t>CF462X</t>
  </si>
  <si>
    <t>CF463X</t>
  </si>
  <si>
    <t xml:space="preserve">02000CT11007   </t>
  </si>
  <si>
    <t>ZEBRA Wax Ribbon, 110mmx74m (4.33inx242ft), 2000. Standard, Cartridge (Fargebånd Zebra ZD420)</t>
  </si>
  <si>
    <t>P1080383-226</t>
  </si>
  <si>
    <t>ZEBRA Kit, Printhead 203 dpi, ZD420T ZD620T (Printhode Zebra ZD420)</t>
  </si>
  <si>
    <t>70C0P00</t>
  </si>
  <si>
    <t>LEXMARK Photoconductor Unit (fotolederenhet Lexmark CS/CX510)</t>
  </si>
  <si>
    <t xml:space="preserve">Vil ikke evalueres. Tilbudt pris på refill-produkt vil beregnes ut fra tilbudt kostpris + vektet påslag for produktgruppe. </t>
  </si>
  <si>
    <t>5 Inntrekkshjul Dokumentskannere</t>
  </si>
  <si>
    <t>6 Diverse skriverrekvisita</t>
  </si>
  <si>
    <t>L0S20YC</t>
  </si>
  <si>
    <t xml:space="preserve">	L0S29YC</t>
  </si>
  <si>
    <t xml:space="preserve">	L0S30YC</t>
  </si>
  <si>
    <t xml:space="preserve">	L0S31YC</t>
  </si>
  <si>
    <t>HP INK CARTRIDGE NO 976YC BLACK</t>
  </si>
  <si>
    <t xml:space="preserve">	HP INK CARTRIDGE NO 976YC CYAN</t>
  </si>
  <si>
    <t>HP INK CARTRIDGE NO 976YC MAGENTA</t>
  </si>
  <si>
    <t>HP INK CARTRIDGE NO 976YC YELLOW</t>
  </si>
  <si>
    <t>Hvis ja i kolonne Q, angi artikkelnavn for refill-produkt</t>
  </si>
  <si>
    <t>Hvis ja i kolonne Q, angi kostpris for refill-produkt</t>
  </si>
  <si>
    <t>CF280XC</t>
  </si>
  <si>
    <t>Toner HP 80X Kontrakt Svart</t>
  </si>
  <si>
    <t>CF287XC</t>
  </si>
  <si>
    <t>Toner HP 87X Kontrakt Patron Svart</t>
  </si>
  <si>
    <t>CF413XC</t>
  </si>
  <si>
    <t>CF412XC</t>
  </si>
  <si>
    <t>CF411XC</t>
  </si>
  <si>
    <t>Toner HP 410X Kontrakt Patron Magenta</t>
  </si>
  <si>
    <t>Toner HP 410x Kontrakt Patron Gul</t>
  </si>
  <si>
    <t>Toner HP 410x Kontrakt Patron Cyan</t>
  </si>
  <si>
    <t>CE505XC</t>
  </si>
  <si>
    <t>CE410XC</t>
  </si>
  <si>
    <t>CF360XC</t>
  </si>
  <si>
    <t>CF331A</t>
  </si>
  <si>
    <t xml:space="preserve">Toner HP 654A Cyan </t>
  </si>
  <si>
    <t>CE260X</t>
  </si>
  <si>
    <t>CF332A</t>
  </si>
  <si>
    <t>CE285A</t>
  </si>
  <si>
    <t xml:space="preserve">Toner HP 654A Gul </t>
  </si>
  <si>
    <t xml:space="preserve">Toner HP CE260X Svart HV </t>
  </si>
  <si>
    <t xml:space="preserve">Toner HP 85A Svart Toner </t>
  </si>
  <si>
    <t>CE251A</t>
  </si>
  <si>
    <t>CE253A</t>
  </si>
  <si>
    <t>CE250X</t>
  </si>
  <si>
    <t>HP 504A - CE251A - tonerpatron - cyan (HP Color LaserJet CP3525)</t>
  </si>
  <si>
    <t>HP 504A - CE253A - tonerpatron - magenta (HP Color LaserJet CP3525)</t>
  </si>
  <si>
    <t>HP 504X - CE250X - tonerpatron - høykapasitets - svart (HP Color LaserJet CP3525)</t>
  </si>
  <si>
    <t>Q7553X</t>
  </si>
  <si>
    <t>HP 53X - Q7553X - tonerpatron - svart (HP LaserJet P2015)</t>
  </si>
  <si>
    <t>CF259XC</t>
  </si>
  <si>
    <t>HP 59X Kontrakt Black LaserJet Toner Cartridge</t>
  </si>
  <si>
    <t>CLT-C4092S CYAN TONER SAMSUNG SUPL (Samsung CLP-310)</t>
  </si>
  <si>
    <t>CLT-M4092S MAGENTA TONER SAMSUNG SUPL (Samsung CLP-310)</t>
  </si>
  <si>
    <t>CLT-Y4092S YEL TONER SAMSUNG SUPL (Samsung CLP-310)</t>
  </si>
  <si>
    <t>CLT-K4092S BLACK TONER SAMSUNG SUPL (Samsung CLP-310)</t>
  </si>
  <si>
    <t>Q5942YC</t>
  </si>
  <si>
    <t>HP 42X - Q5942YC - tonerpatron - svart (HP Laserjet 4250)</t>
  </si>
  <si>
    <t>CC364XC</t>
  </si>
  <si>
    <t>HP 64X - CC364XC - tonerpatron - svart (HP LaserJet P4015)</t>
  </si>
  <si>
    <t>Toner OKI B411 B431 12000 Sider</t>
  </si>
  <si>
    <t>Toner HP 507X Svart HV</t>
  </si>
  <si>
    <t>Toner HP 508X Cartridge Magenta</t>
  </si>
  <si>
    <t xml:space="preserve">Toner HP 36A Svart </t>
  </si>
  <si>
    <t>80C2XM0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</si>
</sst>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 &quot;kr&quot;\ * #,##0_ ;_ &quot;kr&quot;\ * \-#,##0_ ;_ &quot;kr&quot;\ * &quot;-&quot;??_ ;_ @_ "/>
    <numFmt numFmtId="165" formatCode="_-&quot;kr&quot;\ * #,##0_-;\-&quot;kr&quot;\ * #,##0_-;_-&quot;kr&quot;\ * &quot;-&quot;??_-;_-@_-"/>
    <numFmt numFmtId="166" formatCode="&quot;kr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</cellStyleXfs>
  <cellXfs count="57">
    <xf numFmtId="0" fontId="0" fillId="0" borderId="0" xfId="0"/>
    <xf numFmtId="0" fontId="5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3" fontId="7" fillId="3" borderId="1" xfId="0" applyNumberFormat="1" applyFont="1" applyFill="1" applyBorder="1"/>
    <xf numFmtId="0" fontId="4" fillId="3" borderId="4" xfId="0" applyFont="1" applyFill="1" applyBorder="1" applyAlignment="1">
      <alignment vertical="top"/>
    </xf>
    <xf numFmtId="164" fontId="4" fillId="3" borderId="4" xfId="0" applyNumberFormat="1" applyFont="1" applyFill="1" applyBorder="1" applyAlignment="1">
      <alignment vertical="top"/>
    </xf>
    <xf numFmtId="0" fontId="2" fillId="3" borderId="3" xfId="0" applyFont="1" applyFill="1" applyBorder="1" applyAlignment="1">
      <alignment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164" fontId="7" fillId="2" borderId="1" xfId="3" applyNumberFormat="1" applyFont="1" applyFill="1" applyBorder="1" applyAlignment="1">
      <alignment vertical="top"/>
    </xf>
    <xf numFmtId="0" fontId="8" fillId="2" borderId="1" xfId="0" applyFont="1" applyFill="1" applyBorder="1"/>
    <xf numFmtId="0" fontId="3" fillId="4" borderId="1" xfId="2" applyNumberFormat="1" applyFont="1" applyFill="1" applyBorder="1" applyAlignment="1">
      <alignment horizontal="center" vertical="top" wrapText="1"/>
    </xf>
    <xf numFmtId="0" fontId="8" fillId="5" borderId="1" xfId="0" applyFont="1" applyFill="1" applyBorder="1"/>
    <xf numFmtId="0" fontId="0" fillId="0" borderId="0" xfId="0" applyAlignment="1">
      <alignment horizontal="left"/>
    </xf>
    <xf numFmtId="0" fontId="6" fillId="3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166" fontId="7" fillId="2" borderId="1" xfId="3" applyNumberFormat="1" applyFont="1" applyFill="1" applyBorder="1" applyAlignment="1">
      <alignment vertical="top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8" fillId="2" borderId="1" xfId="0" applyFont="1" applyFill="1" applyBorder="1"/>
    <xf numFmtId="0" fontId="6" fillId="3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9" fontId="0" fillId="0" borderId="0" xfId="2" applyFont="1"/>
    <xf numFmtId="165" fontId="8" fillId="5" borderId="1" xfId="1" applyNumberFormat="1" applyFont="1" applyFill="1" applyBorder="1"/>
    <xf numFmtId="165" fontId="6" fillId="3" borderId="4" xfId="1" applyNumberFormat="1" applyFont="1" applyFill="1" applyBorder="1" applyAlignment="1">
      <alignment vertical="center"/>
    </xf>
    <xf numFmtId="165" fontId="0" fillId="0" borderId="0" xfId="1" applyNumberFormat="1" applyFont="1"/>
    <xf numFmtId="9" fontId="3" fillId="4" borderId="1" xfId="2" applyFont="1" applyFill="1" applyBorder="1" applyAlignment="1">
      <alignment horizontal="center" vertical="top" wrapText="1"/>
    </xf>
    <xf numFmtId="9" fontId="4" fillId="3" borderId="4" xfId="2" applyFont="1" applyFill="1" applyBorder="1" applyAlignment="1">
      <alignment vertical="top"/>
    </xf>
    <xf numFmtId="9" fontId="7" fillId="0" borderId="1" xfId="2" applyFont="1" applyBorder="1" applyAlignment="1" applyProtection="1">
      <alignment horizontal="center" vertical="top" wrapText="1"/>
      <protection locked="0"/>
    </xf>
    <xf numFmtId="165" fontId="0" fillId="2" borderId="1" xfId="1" applyNumberFormat="1" applyFont="1" applyFill="1" applyBorder="1"/>
    <xf numFmtId="165" fontId="7" fillId="0" borderId="1" xfId="1" applyNumberFormat="1" applyFont="1" applyBorder="1" applyAlignment="1" applyProtection="1">
      <alignment horizontal="center" vertical="top" wrapText="1"/>
      <protection locked="0"/>
    </xf>
    <xf numFmtId="9" fontId="7" fillId="2" borderId="1" xfId="2" applyFont="1" applyFill="1" applyBorder="1" applyAlignment="1">
      <alignment vertical="top"/>
    </xf>
    <xf numFmtId="0" fontId="0" fillId="5" borderId="0" xfId="0" applyFill="1"/>
    <xf numFmtId="0" fontId="8" fillId="6" borderId="0" xfId="7" applyFont="1" applyFill="1"/>
    <xf numFmtId="0" fontId="8" fillId="0" borderId="0" xfId="7" applyFont="1"/>
    <xf numFmtId="0" fontId="10" fillId="6" borderId="0" xfId="6" applyFill="1"/>
    <xf numFmtId="0" fontId="4" fillId="6" borderId="0" xfId="7" applyFont="1" applyFill="1"/>
    <xf numFmtId="0" fontId="7" fillId="6" borderId="0" xfId="7" applyFont="1" applyFill="1"/>
    <xf numFmtId="0" fontId="7" fillId="6" borderId="0" xfId="7" applyFont="1" applyFill="1" applyAlignment="1">
      <alignment horizontal="right"/>
    </xf>
    <xf numFmtId="0" fontId="8" fillId="0" borderId="1" xfId="7" applyFont="1" applyBorder="1" applyAlignment="1">
      <alignment horizontal="center" vertical="top" wrapText="1"/>
    </xf>
    <xf numFmtId="0" fontId="8" fillId="0" borderId="1" xfId="7" applyFont="1" applyBorder="1" applyAlignment="1">
      <alignment horizontal="left" vertical="top" wrapText="1"/>
    </xf>
    <xf numFmtId="0" fontId="8" fillId="5" borderId="1" xfId="7" applyFont="1" applyFill="1" applyBorder="1" applyAlignment="1">
      <alignment horizontal="center" vertical="top" wrapText="1"/>
    </xf>
    <xf numFmtId="0" fontId="8" fillId="5" borderId="1" xfId="7" applyFont="1" applyFill="1" applyBorder="1" applyAlignment="1">
      <alignment horizontal="left" vertical="top" wrapText="1"/>
    </xf>
    <xf numFmtId="9" fontId="0" fillId="0" borderId="1" xfId="2" applyFont="1" applyBorder="1" applyAlignment="1">
      <alignment horizontal="center" vertical="center"/>
    </xf>
    <xf numFmtId="0" fontId="4" fillId="4" borderId="1" xfId="7" applyFont="1" applyFill="1" applyBorder="1" applyAlignment="1">
      <alignment horizontal="center" vertical="top" wrapText="1"/>
    </xf>
    <xf numFmtId="0" fontId="4" fillId="4" borderId="1" xfId="2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4" fillId="7" borderId="1" xfId="7" applyFont="1" applyFill="1" applyBorder="1" applyAlignment="1">
      <alignment horizontal="center"/>
    </xf>
    <xf numFmtId="0" fontId="8" fillId="2" borderId="1" xfId="7" applyFont="1" applyFill="1" applyBorder="1" applyAlignment="1">
      <alignment horizontal="center" vertical="top" wrapText="1"/>
    </xf>
    <xf numFmtId="0" fontId="8" fillId="2" borderId="1" xfId="7" applyFont="1" applyFill="1" applyBorder="1" applyAlignment="1">
      <alignment horizontal="left" vertical="top" wrapText="1"/>
    </xf>
    <xf numFmtId="0" fontId="13" fillId="7" borderId="1" xfId="7" applyFont="1" applyFill="1" applyBorder="1" applyAlignment="1">
      <alignment horizont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left"/>
    </xf>
  </cellXfs>
  <cellStyles count="8">
    <cellStyle name="Komma" xfId="3" builtinId="3"/>
    <cellStyle name="Komma 2" xfId="5" xr:uid="{C55608FF-E5CA-4517-B143-C9FD1ABB8A6A}"/>
    <cellStyle name="Normal" xfId="0" builtinId="0"/>
    <cellStyle name="Normal 2" xfId="7" xr:uid="{2B3649D1-7E85-4ABF-BD79-D32703EA6BDB}"/>
    <cellStyle name="Prosent" xfId="2" builtinId="5"/>
    <cellStyle name="Tittel" xfId="6" builtinId="15"/>
    <cellStyle name="Valuta" xfId="1" builtinId="4"/>
    <cellStyle name="Valuta 2" xfId="4" xr:uid="{D792FF8A-C041-4D75-BC99-71B49F6D457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2133600</xdr:colOff>
      <xdr:row>1</xdr:row>
      <xdr:rowOff>38100</xdr:rowOff>
    </xdr:from>
    <xdr:ext cx="2847817" cy="539843"/>
    <xdr:pic>
      <xdr:nvPicPr>
        <xdr:cNvPr id="2" name="Bilde 1">
          <a:extLst>
            <a:ext uri="{FF2B5EF4-FFF2-40B4-BE49-F238E27FC236}">
              <a16:creationId xmlns:a16="http://schemas.microsoft.com/office/drawing/2014/main" id="{3647F7DC-5503-48F1-9780-7832D2597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200025"/>
          <a:ext cx="2847817" cy="5398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A4498-B751-4E18-9FC7-121ECC93CC68}">
  <dimension ref="A1:R62"/>
  <sheetViews>
    <sheetView workbookViewId="0">
      <selection activeCell="B26" sqref="B26"/>
    </sheetView>
  </sheetViews>
  <sheetFormatPr baseColWidth="10" defaultColWidth="11.42578125" defaultRowHeight="12.75" x14ac:dyDescent="0.2"/>
  <cols>
    <col min="1" max="1" width="4.140625" style="38" customWidth="1"/>
    <col min="2" max="2" width="25" style="38" customWidth="1"/>
    <col min="3" max="3" width="47.85546875" style="38" customWidth="1"/>
    <col min="4" max="4" width="75.28515625" style="38" customWidth="1"/>
    <col min="5" max="16384" width="11.42578125" style="38"/>
  </cols>
  <sheetData>
    <row r="1" spans="1:18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3.25" x14ac:dyDescent="0.35">
      <c r="A2" s="37"/>
      <c r="B2" s="39" t="s">
        <v>378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x14ac:dyDescent="0.2">
      <c r="A3" s="37"/>
      <c r="B3" s="40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x14ac:dyDescent="0.2">
      <c r="A4" s="37"/>
      <c r="B4" s="41"/>
      <c r="C4" s="41"/>
      <c r="D4" s="42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x14ac:dyDescent="0.2">
      <c r="A5" s="37"/>
      <c r="B5" s="41"/>
      <c r="C5" s="41"/>
      <c r="D5" s="42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5.75" x14ac:dyDescent="0.25">
      <c r="A6" s="37"/>
      <c r="B6" s="54" t="s">
        <v>392</v>
      </c>
      <c r="C6" s="54"/>
      <c r="D6" s="54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2">
      <c r="A7" s="37"/>
      <c r="B7" s="51" t="s">
        <v>394</v>
      </c>
      <c r="C7" s="51" t="s">
        <v>362</v>
      </c>
      <c r="D7" s="51" t="s">
        <v>363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x14ac:dyDescent="0.2">
      <c r="A8" s="37"/>
      <c r="B8" s="48" t="s">
        <v>34</v>
      </c>
      <c r="C8" s="52" t="s">
        <v>364</v>
      </c>
      <c r="D8" s="53" t="s">
        <v>365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x14ac:dyDescent="0.2">
      <c r="A9" s="37"/>
      <c r="B9" s="48" t="s">
        <v>366</v>
      </c>
      <c r="C9" s="52" t="s">
        <v>364</v>
      </c>
      <c r="D9" s="53" t="s">
        <v>367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x14ac:dyDescent="0.2">
      <c r="A10" s="37"/>
      <c r="B10" s="48" t="s">
        <v>368</v>
      </c>
      <c r="C10" s="52" t="s">
        <v>364</v>
      </c>
      <c r="D10" s="53" t="s">
        <v>369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x14ac:dyDescent="0.2">
      <c r="A11" s="37"/>
      <c r="B11" s="48" t="s">
        <v>35</v>
      </c>
      <c r="C11" s="52" t="s">
        <v>364</v>
      </c>
      <c r="D11" s="53" t="s">
        <v>370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x14ac:dyDescent="0.2">
      <c r="A12" s="37"/>
      <c r="B12" s="48" t="s">
        <v>36</v>
      </c>
      <c r="C12" s="52" t="s">
        <v>364</v>
      </c>
      <c r="D12" s="53" t="s">
        <v>371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x14ac:dyDescent="0.2">
      <c r="A13" s="37"/>
      <c r="B13" s="48" t="s">
        <v>355</v>
      </c>
      <c r="C13" s="52" t="s">
        <v>364</v>
      </c>
      <c r="D13" s="53" t="s">
        <v>386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38.25" x14ac:dyDescent="0.2">
      <c r="A14" s="37"/>
      <c r="B14" s="48" t="s">
        <v>178</v>
      </c>
      <c r="C14" s="45" t="s">
        <v>377</v>
      </c>
      <c r="D14" s="4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x14ac:dyDescent="0.2">
      <c r="A15" s="37"/>
      <c r="B15" s="48" t="s">
        <v>155</v>
      </c>
      <c r="C15" s="45" t="s">
        <v>379</v>
      </c>
      <c r="D15" s="4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25.5" x14ac:dyDescent="0.2">
      <c r="A16" s="37"/>
      <c r="B16" s="48" t="s">
        <v>42</v>
      </c>
      <c r="C16" s="45" t="s">
        <v>380</v>
      </c>
      <c r="D16" s="4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25.5" x14ac:dyDescent="0.2">
      <c r="A17" s="37"/>
      <c r="B17" s="48" t="s">
        <v>357</v>
      </c>
      <c r="C17" s="43" t="s">
        <v>381</v>
      </c>
      <c r="D17" s="4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25.5" x14ac:dyDescent="0.2">
      <c r="A18" s="37"/>
      <c r="B18" s="49" t="s">
        <v>358</v>
      </c>
      <c r="C18" s="43" t="s">
        <v>372</v>
      </c>
      <c r="D18" s="44" t="s">
        <v>387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25.5" x14ac:dyDescent="0.2">
      <c r="A19" s="37"/>
      <c r="B19" s="49" t="s">
        <v>359</v>
      </c>
      <c r="C19" s="52" t="s">
        <v>364</v>
      </c>
      <c r="D19" s="53" t="s">
        <v>382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25.5" x14ac:dyDescent="0.2">
      <c r="A20" s="37"/>
      <c r="B20" s="50" t="s">
        <v>356</v>
      </c>
      <c r="C20" s="52" t="s">
        <v>364</v>
      </c>
      <c r="D20" s="53" t="s">
        <v>388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25.5" x14ac:dyDescent="0.2">
      <c r="A21" s="37"/>
      <c r="B21" s="50" t="s">
        <v>37</v>
      </c>
      <c r="C21" s="52" t="s">
        <v>364</v>
      </c>
      <c r="D21" s="53" t="s">
        <v>389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x14ac:dyDescent="0.2">
      <c r="A22" s="37"/>
      <c r="B22" s="30" t="s">
        <v>361</v>
      </c>
      <c r="C22" s="52" t="s">
        <v>364</v>
      </c>
      <c r="D22" s="53" t="s">
        <v>390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25.5" x14ac:dyDescent="0.2">
      <c r="A23" s="37"/>
      <c r="B23" s="30" t="s">
        <v>383</v>
      </c>
      <c r="C23" s="52" t="s">
        <v>364</v>
      </c>
      <c r="D23" s="53" t="s">
        <v>391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25.5" x14ac:dyDescent="0.2">
      <c r="A24" s="37"/>
      <c r="B24" s="30" t="s">
        <v>485</v>
      </c>
      <c r="C24" s="45" t="s">
        <v>384</v>
      </c>
      <c r="D24" s="4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25.5" x14ac:dyDescent="0.2">
      <c r="A25" s="37"/>
      <c r="B25" s="30" t="s">
        <v>486</v>
      </c>
      <c r="C25" s="45" t="s">
        <v>385</v>
      </c>
      <c r="D25" s="46" t="s">
        <v>474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25.5" x14ac:dyDescent="0.2">
      <c r="A26" s="37"/>
      <c r="B26" s="48" t="s">
        <v>38</v>
      </c>
      <c r="C26" s="43" t="s">
        <v>373</v>
      </c>
      <c r="D26" s="44" t="s">
        <v>374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5.75" x14ac:dyDescent="0.25">
      <c r="A29" s="37"/>
      <c r="B29" s="54" t="s">
        <v>393</v>
      </c>
      <c r="C29" s="54"/>
      <c r="D29" s="54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x14ac:dyDescent="0.2">
      <c r="A30" s="37"/>
      <c r="B30" s="51" t="s">
        <v>394</v>
      </c>
      <c r="C30" s="51" t="s">
        <v>362</v>
      </c>
      <c r="D30" s="51" t="s">
        <v>363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51" x14ac:dyDescent="0.2">
      <c r="A31" s="37"/>
      <c r="B31" s="48" t="s">
        <v>360</v>
      </c>
      <c r="C31" s="45" t="s">
        <v>395</v>
      </c>
      <c r="D31" s="46" t="s">
        <v>396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</sheetData>
  <mergeCells count="2">
    <mergeCell ref="B6:D6"/>
    <mergeCell ref="B29:D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2"/>
  <sheetViews>
    <sheetView tabSelected="1" zoomScale="70" zoomScaleNormal="70" workbookViewId="0"/>
  </sheetViews>
  <sheetFormatPr baseColWidth="10" defaultRowHeight="15" x14ac:dyDescent="0.25"/>
  <cols>
    <col min="1" max="1" width="11.7109375" bestFit="1" customWidth="1"/>
    <col min="2" max="2" width="11.42578125" style="13"/>
    <col min="4" max="5" width="14.7109375" style="13" customWidth="1"/>
    <col min="6" max="6" width="70.42578125" customWidth="1"/>
    <col min="8" max="8" width="10.42578125" customWidth="1"/>
    <col min="9" max="9" width="22.42578125" customWidth="1"/>
    <col min="11" max="11" width="10.85546875" style="20"/>
    <col min="12" max="12" width="10.85546875" style="26"/>
    <col min="13" max="13" width="13" customWidth="1"/>
    <col min="14" max="14" width="16.7109375" customWidth="1"/>
    <col min="15" max="15" width="13.85546875" customWidth="1"/>
    <col min="16" max="16" width="13.85546875" style="26" customWidth="1"/>
    <col min="17" max="17" width="12.7109375" customWidth="1"/>
    <col min="18" max="18" width="17.85546875" customWidth="1"/>
    <col min="19" max="19" width="17.85546875" style="29" customWidth="1"/>
    <col min="20" max="20" width="47.28515625" customWidth="1"/>
  </cols>
  <sheetData>
    <row r="1" spans="1:20" ht="51" x14ac:dyDescent="0.25">
      <c r="A1" s="11" t="s">
        <v>34</v>
      </c>
      <c r="B1" s="11" t="s">
        <v>375</v>
      </c>
      <c r="C1" s="11" t="s">
        <v>376</v>
      </c>
      <c r="D1" s="11" t="s">
        <v>35</v>
      </c>
      <c r="E1" s="11" t="s">
        <v>452</v>
      </c>
      <c r="F1" s="11" t="s">
        <v>36</v>
      </c>
      <c r="G1" s="11" t="s">
        <v>355</v>
      </c>
      <c r="H1" s="11" t="s">
        <v>178</v>
      </c>
      <c r="I1" s="11" t="s">
        <v>155</v>
      </c>
      <c r="J1" s="11" t="s">
        <v>42</v>
      </c>
      <c r="K1" s="11" t="s">
        <v>357</v>
      </c>
      <c r="L1" s="30" t="s">
        <v>358</v>
      </c>
      <c r="M1" s="11" t="s">
        <v>359</v>
      </c>
      <c r="N1" s="11" t="s">
        <v>356</v>
      </c>
      <c r="O1" s="11" t="s">
        <v>37</v>
      </c>
      <c r="P1" s="30" t="s">
        <v>361</v>
      </c>
      <c r="Q1" s="11" t="s">
        <v>383</v>
      </c>
      <c r="R1" s="11" t="s">
        <v>485</v>
      </c>
      <c r="S1" s="11" t="s">
        <v>486</v>
      </c>
      <c r="T1" s="11" t="s">
        <v>38</v>
      </c>
    </row>
    <row r="2" spans="1:20" ht="21" x14ac:dyDescent="0.25">
      <c r="A2" s="1" t="s">
        <v>39</v>
      </c>
      <c r="B2" s="14"/>
      <c r="C2" s="2"/>
      <c r="D2" s="14"/>
      <c r="E2" s="24"/>
      <c r="F2" s="2"/>
      <c r="G2" s="3"/>
      <c r="H2" s="2"/>
      <c r="I2" s="2"/>
      <c r="J2" s="4"/>
      <c r="K2" s="4"/>
      <c r="L2" s="31"/>
      <c r="M2" s="4"/>
      <c r="N2" s="4"/>
      <c r="O2" s="5">
        <f>SUM((O3:O40))</f>
        <v>0</v>
      </c>
      <c r="P2" s="31">
        <f>SUMPRODUCT(L3:L40,P3:P40)</f>
        <v>0</v>
      </c>
      <c r="Q2" s="2"/>
      <c r="R2" s="2"/>
      <c r="S2" s="22"/>
      <c r="T2" s="6"/>
    </row>
    <row r="3" spans="1:20" x14ac:dyDescent="0.25">
      <c r="A3" s="23"/>
      <c r="B3" s="25" t="s">
        <v>98</v>
      </c>
      <c r="C3" s="23" t="s">
        <v>41</v>
      </c>
      <c r="D3" s="25" t="s">
        <v>100</v>
      </c>
      <c r="E3" s="25" t="s">
        <v>454</v>
      </c>
      <c r="F3" s="23" t="s">
        <v>88</v>
      </c>
      <c r="G3" s="23">
        <v>40</v>
      </c>
      <c r="H3" s="12"/>
      <c r="I3" s="12"/>
      <c r="J3" s="8"/>
      <c r="K3" s="34"/>
      <c r="L3" s="32"/>
      <c r="M3" s="33">
        <f t="shared" ref="M3" si="0">IFERROR(K3*(1+L3),"")</f>
        <v>0</v>
      </c>
      <c r="N3" s="16" t="str">
        <f t="shared" ref="N3" si="1">IFERROR(M3/J3,"")</f>
        <v/>
      </c>
      <c r="O3" s="9" t="str">
        <f t="shared" ref="O3:O40" si="2">IFERROR(N3*G3,"")</f>
        <v/>
      </c>
      <c r="P3" s="35" t="str">
        <f t="shared" ref="P3" si="3">IFERROR(O3/$O$2,"")</f>
        <v/>
      </c>
      <c r="Q3" s="23" t="s">
        <v>237</v>
      </c>
      <c r="R3" s="12"/>
      <c r="S3" s="27"/>
      <c r="T3" s="7"/>
    </row>
    <row r="4" spans="1:20" x14ac:dyDescent="0.25">
      <c r="A4" s="23"/>
      <c r="B4" s="25" t="s">
        <v>98</v>
      </c>
      <c r="C4" s="23" t="s">
        <v>41</v>
      </c>
      <c r="D4" s="25" t="s">
        <v>40</v>
      </c>
      <c r="E4" s="25" t="s">
        <v>454</v>
      </c>
      <c r="F4" s="23" t="s">
        <v>92</v>
      </c>
      <c r="G4" s="23">
        <v>20</v>
      </c>
      <c r="H4" s="12"/>
      <c r="I4" s="12"/>
      <c r="J4" s="8"/>
      <c r="K4" s="34"/>
      <c r="L4" s="32"/>
      <c r="M4" s="33">
        <f t="shared" ref="M4:M39" si="4">IFERROR(K4*(1+L4),"")</f>
        <v>0</v>
      </c>
      <c r="N4" s="16" t="str">
        <f t="shared" ref="N4:N39" si="5">IFERROR(M4/J4,"")</f>
        <v/>
      </c>
      <c r="O4" s="9" t="str">
        <f t="shared" si="2"/>
        <v/>
      </c>
      <c r="P4" s="35" t="str">
        <f t="shared" ref="P4:P39" si="6">IFERROR(O4/$O$2,"")</f>
        <v/>
      </c>
      <c r="Q4" s="23"/>
      <c r="R4" s="12"/>
      <c r="S4" s="27"/>
      <c r="T4" s="7"/>
    </row>
    <row r="5" spans="1:20" x14ac:dyDescent="0.25">
      <c r="A5" s="23"/>
      <c r="B5" s="25" t="s">
        <v>98</v>
      </c>
      <c r="C5" s="23" t="s">
        <v>41</v>
      </c>
      <c r="D5" s="25" t="s">
        <v>105</v>
      </c>
      <c r="E5" s="25" t="s">
        <v>454</v>
      </c>
      <c r="F5" s="23" t="s">
        <v>94</v>
      </c>
      <c r="G5" s="23">
        <v>20</v>
      </c>
      <c r="H5" s="12"/>
      <c r="I5" s="12"/>
      <c r="J5" s="8"/>
      <c r="K5" s="34"/>
      <c r="L5" s="32"/>
      <c r="M5" s="33">
        <f t="shared" si="4"/>
        <v>0</v>
      </c>
      <c r="N5" s="16" t="str">
        <f t="shared" si="5"/>
        <v/>
      </c>
      <c r="O5" s="9" t="str">
        <f t="shared" si="2"/>
        <v/>
      </c>
      <c r="P5" s="35" t="str">
        <f t="shared" si="6"/>
        <v/>
      </c>
      <c r="Q5" s="23"/>
      <c r="R5" s="12"/>
      <c r="S5" s="27"/>
      <c r="T5" s="7"/>
    </row>
    <row r="6" spans="1:20" x14ac:dyDescent="0.25">
      <c r="A6" s="23"/>
      <c r="B6" s="25" t="s">
        <v>98</v>
      </c>
      <c r="C6" s="23" t="s">
        <v>41</v>
      </c>
      <c r="D6" s="25" t="s">
        <v>106</v>
      </c>
      <c r="E6" s="25" t="s">
        <v>454</v>
      </c>
      <c r="F6" s="23" t="s">
        <v>95</v>
      </c>
      <c r="G6" s="23">
        <v>20</v>
      </c>
      <c r="H6" s="12"/>
      <c r="I6" s="12"/>
      <c r="J6" s="8"/>
      <c r="K6" s="34"/>
      <c r="L6" s="32"/>
      <c r="M6" s="33">
        <f t="shared" si="4"/>
        <v>0</v>
      </c>
      <c r="N6" s="16" t="str">
        <f t="shared" si="5"/>
        <v/>
      </c>
      <c r="O6" s="9" t="str">
        <f t="shared" si="2"/>
        <v/>
      </c>
      <c r="P6" s="35" t="str">
        <f t="shared" si="6"/>
        <v/>
      </c>
      <c r="Q6" s="23"/>
      <c r="R6" s="12"/>
      <c r="S6" s="27"/>
      <c r="T6" s="7"/>
    </row>
    <row r="7" spans="1:20" x14ac:dyDescent="0.25">
      <c r="A7" s="23"/>
      <c r="B7" s="25" t="s">
        <v>98</v>
      </c>
      <c r="C7" s="23" t="s">
        <v>41</v>
      </c>
      <c r="D7" s="25" t="s">
        <v>107</v>
      </c>
      <c r="E7" s="25" t="s">
        <v>454</v>
      </c>
      <c r="F7" s="23" t="s">
        <v>96</v>
      </c>
      <c r="G7" s="23">
        <v>30</v>
      </c>
      <c r="H7" s="12"/>
      <c r="I7" s="12"/>
      <c r="J7" s="8"/>
      <c r="K7" s="34"/>
      <c r="L7" s="32"/>
      <c r="M7" s="33">
        <f t="shared" si="4"/>
        <v>0</v>
      </c>
      <c r="N7" s="16" t="str">
        <f t="shared" si="5"/>
        <v/>
      </c>
      <c r="O7" s="9" t="str">
        <f t="shared" si="2"/>
        <v/>
      </c>
      <c r="P7" s="35" t="str">
        <f t="shared" si="6"/>
        <v/>
      </c>
      <c r="Q7" s="23" t="s">
        <v>237</v>
      </c>
      <c r="R7" s="12"/>
      <c r="S7" s="27"/>
      <c r="T7" s="7"/>
    </row>
    <row r="8" spans="1:20" x14ac:dyDescent="0.25">
      <c r="A8" s="23"/>
      <c r="B8" s="25" t="s">
        <v>98</v>
      </c>
      <c r="C8" s="23" t="s">
        <v>41</v>
      </c>
      <c r="D8" s="25" t="s">
        <v>108</v>
      </c>
      <c r="E8" s="25" t="s">
        <v>454</v>
      </c>
      <c r="F8" s="23" t="s">
        <v>97</v>
      </c>
      <c r="G8" s="23">
        <v>20</v>
      </c>
      <c r="H8" s="12"/>
      <c r="I8" s="12"/>
      <c r="J8" s="8"/>
      <c r="K8" s="34"/>
      <c r="L8" s="32"/>
      <c r="M8" s="33">
        <f t="shared" si="4"/>
        <v>0</v>
      </c>
      <c r="N8" s="16" t="str">
        <f t="shared" si="5"/>
        <v/>
      </c>
      <c r="O8" s="9" t="str">
        <f t="shared" si="2"/>
        <v/>
      </c>
      <c r="P8" s="35" t="str">
        <f t="shared" si="6"/>
        <v/>
      </c>
      <c r="Q8" s="23"/>
      <c r="R8" s="12"/>
      <c r="S8" s="27"/>
      <c r="T8" s="7"/>
    </row>
    <row r="9" spans="1:20" s="20" customFormat="1" ht="15.75" customHeight="1" x14ac:dyDescent="0.25">
      <c r="A9" s="23"/>
      <c r="B9" s="25" t="s">
        <v>98</v>
      </c>
      <c r="C9" s="23" t="s">
        <v>41</v>
      </c>
      <c r="D9" s="25" t="s">
        <v>315</v>
      </c>
      <c r="E9" s="25" t="s">
        <v>454</v>
      </c>
      <c r="F9" s="23" t="s">
        <v>321</v>
      </c>
      <c r="G9" s="23">
        <v>20</v>
      </c>
      <c r="H9" s="12"/>
      <c r="I9" s="12"/>
      <c r="J9" s="8"/>
      <c r="K9" s="34"/>
      <c r="L9" s="32"/>
      <c r="M9" s="33">
        <f t="shared" si="4"/>
        <v>0</v>
      </c>
      <c r="N9" s="16" t="str">
        <f t="shared" si="5"/>
        <v/>
      </c>
      <c r="O9" s="9" t="str">
        <f t="shared" si="2"/>
        <v/>
      </c>
      <c r="P9" s="35" t="str">
        <f t="shared" si="6"/>
        <v/>
      </c>
      <c r="Q9" s="23"/>
      <c r="R9" s="12"/>
      <c r="S9" s="27"/>
      <c r="T9" s="7"/>
    </row>
    <row r="10" spans="1:20" s="20" customFormat="1" ht="15.75" customHeight="1" x14ac:dyDescent="0.25">
      <c r="A10" s="23"/>
      <c r="B10" s="25" t="s">
        <v>98</v>
      </c>
      <c r="C10" s="23" t="s">
        <v>41</v>
      </c>
      <c r="D10" s="25" t="s">
        <v>317</v>
      </c>
      <c r="E10" s="25" t="s">
        <v>454</v>
      </c>
      <c r="F10" s="23" t="s">
        <v>322</v>
      </c>
      <c r="G10" s="23">
        <v>20</v>
      </c>
      <c r="H10" s="12"/>
      <c r="I10" s="12"/>
      <c r="J10" s="8"/>
      <c r="K10" s="34"/>
      <c r="L10" s="32"/>
      <c r="M10" s="33">
        <f t="shared" si="4"/>
        <v>0</v>
      </c>
      <c r="N10" s="16" t="str">
        <f t="shared" si="5"/>
        <v/>
      </c>
      <c r="O10" s="9" t="str">
        <f t="shared" si="2"/>
        <v/>
      </c>
      <c r="P10" s="35" t="str">
        <f>IFERROR(O10/$O$2,"")</f>
        <v/>
      </c>
      <c r="Q10" s="23"/>
      <c r="R10" s="12"/>
      <c r="S10" s="27"/>
      <c r="T10" s="7"/>
    </row>
    <row r="11" spans="1:20" s="20" customFormat="1" ht="15.75" customHeight="1" x14ac:dyDescent="0.25">
      <c r="A11" s="23"/>
      <c r="B11" s="25" t="s">
        <v>98</v>
      </c>
      <c r="C11" s="23" t="s">
        <v>41</v>
      </c>
      <c r="D11" s="25" t="s">
        <v>316</v>
      </c>
      <c r="E11" s="25" t="s">
        <v>454</v>
      </c>
      <c r="F11" s="23" t="s">
        <v>323</v>
      </c>
      <c r="G11" s="23">
        <v>10</v>
      </c>
      <c r="H11" s="12"/>
      <c r="I11" s="12"/>
      <c r="J11" s="8"/>
      <c r="K11" s="34"/>
      <c r="L11" s="32"/>
      <c r="M11" s="33">
        <f t="shared" si="4"/>
        <v>0</v>
      </c>
      <c r="N11" s="16" t="str">
        <f t="shared" si="5"/>
        <v/>
      </c>
      <c r="O11" s="9" t="str">
        <f t="shared" si="2"/>
        <v/>
      </c>
      <c r="P11" s="35" t="str">
        <f t="shared" si="6"/>
        <v/>
      </c>
      <c r="Q11" s="23"/>
      <c r="R11" s="12"/>
      <c r="S11" s="27"/>
      <c r="T11" s="7"/>
    </row>
    <row r="12" spans="1:20" s="20" customFormat="1" ht="15.75" customHeight="1" x14ac:dyDescent="0.25">
      <c r="A12" s="23"/>
      <c r="B12" s="25" t="s">
        <v>98</v>
      </c>
      <c r="C12" s="23" t="s">
        <v>41</v>
      </c>
      <c r="D12" s="25" t="s">
        <v>342</v>
      </c>
      <c r="E12" s="25" t="s">
        <v>454</v>
      </c>
      <c r="F12" s="23" t="s">
        <v>324</v>
      </c>
      <c r="G12" s="23">
        <v>10</v>
      </c>
      <c r="H12" s="12"/>
      <c r="I12" s="12"/>
      <c r="J12" s="8"/>
      <c r="K12" s="34"/>
      <c r="L12" s="32"/>
      <c r="M12" s="33">
        <f t="shared" si="4"/>
        <v>0</v>
      </c>
      <c r="N12" s="16" t="str">
        <f t="shared" si="5"/>
        <v/>
      </c>
      <c r="O12" s="9" t="str">
        <f t="shared" si="2"/>
        <v/>
      </c>
      <c r="P12" s="35" t="str">
        <f t="shared" si="6"/>
        <v/>
      </c>
      <c r="Q12" s="23"/>
      <c r="R12" s="12"/>
      <c r="S12" s="27"/>
      <c r="T12" s="7"/>
    </row>
    <row r="13" spans="1:20" s="20" customFormat="1" ht="15.75" customHeight="1" x14ac:dyDescent="0.25">
      <c r="A13" s="23"/>
      <c r="B13" s="25" t="s">
        <v>98</v>
      </c>
      <c r="C13" s="23" t="s">
        <v>41</v>
      </c>
      <c r="D13" s="25" t="s">
        <v>318</v>
      </c>
      <c r="E13" s="25" t="s">
        <v>454</v>
      </c>
      <c r="F13" s="23" t="s">
        <v>325</v>
      </c>
      <c r="G13" s="23">
        <v>10</v>
      </c>
      <c r="H13" s="12"/>
      <c r="I13" s="12"/>
      <c r="J13" s="8"/>
      <c r="K13" s="34"/>
      <c r="L13" s="32"/>
      <c r="M13" s="33">
        <f t="shared" si="4"/>
        <v>0</v>
      </c>
      <c r="N13" s="16" t="str">
        <f t="shared" si="5"/>
        <v/>
      </c>
      <c r="O13" s="9" t="str">
        <f t="shared" si="2"/>
        <v/>
      </c>
      <c r="P13" s="35" t="str">
        <f t="shared" si="6"/>
        <v/>
      </c>
      <c r="Q13" s="23"/>
      <c r="R13" s="12"/>
      <c r="S13" s="27"/>
      <c r="T13" s="7"/>
    </row>
    <row r="14" spans="1:20" s="20" customFormat="1" ht="15.75" customHeight="1" x14ac:dyDescent="0.25">
      <c r="A14" s="23"/>
      <c r="B14" s="25" t="s">
        <v>98</v>
      </c>
      <c r="C14" s="23" t="s">
        <v>41</v>
      </c>
      <c r="D14" s="25" t="s">
        <v>319</v>
      </c>
      <c r="E14" s="25" t="s">
        <v>454</v>
      </c>
      <c r="F14" s="23" t="s">
        <v>326</v>
      </c>
      <c r="G14" s="23">
        <v>10</v>
      </c>
      <c r="H14" s="12"/>
      <c r="I14" s="12"/>
      <c r="J14" s="8"/>
      <c r="K14" s="34"/>
      <c r="L14" s="32"/>
      <c r="M14" s="33">
        <f t="shared" si="4"/>
        <v>0</v>
      </c>
      <c r="N14" s="16" t="str">
        <f t="shared" si="5"/>
        <v/>
      </c>
      <c r="O14" s="9" t="str">
        <f t="shared" si="2"/>
        <v/>
      </c>
      <c r="P14" s="35" t="str">
        <f t="shared" si="6"/>
        <v/>
      </c>
      <c r="Q14" s="23"/>
      <c r="R14" s="12"/>
      <c r="S14" s="27"/>
      <c r="T14" s="7"/>
    </row>
    <row r="15" spans="1:20" s="20" customFormat="1" ht="15.75" customHeight="1" x14ac:dyDescent="0.25">
      <c r="A15" s="23"/>
      <c r="B15" s="25" t="s">
        <v>98</v>
      </c>
      <c r="C15" s="23" t="s">
        <v>41</v>
      </c>
      <c r="D15" s="25" t="s">
        <v>320</v>
      </c>
      <c r="E15" s="25" t="s">
        <v>454</v>
      </c>
      <c r="F15" s="23" t="s">
        <v>327</v>
      </c>
      <c r="G15" s="23">
        <v>30</v>
      </c>
      <c r="H15" s="12"/>
      <c r="I15" s="12"/>
      <c r="J15" s="8"/>
      <c r="K15" s="34"/>
      <c r="L15" s="32"/>
      <c r="M15" s="33">
        <f t="shared" si="4"/>
        <v>0</v>
      </c>
      <c r="N15" s="16" t="str">
        <f t="shared" si="5"/>
        <v/>
      </c>
      <c r="O15" s="9" t="str">
        <f t="shared" si="2"/>
        <v/>
      </c>
      <c r="P15" s="35" t="str">
        <f t="shared" si="6"/>
        <v/>
      </c>
      <c r="Q15" s="23" t="s">
        <v>237</v>
      </c>
      <c r="R15" s="12"/>
      <c r="S15" s="27"/>
      <c r="T15" s="7"/>
    </row>
    <row r="16" spans="1:20" x14ac:dyDescent="0.25">
      <c r="A16" s="23"/>
      <c r="B16" s="25">
        <v>43202212</v>
      </c>
      <c r="C16" s="23" t="s">
        <v>47</v>
      </c>
      <c r="D16" s="25" t="s">
        <v>142</v>
      </c>
      <c r="E16" s="25" t="s">
        <v>454</v>
      </c>
      <c r="F16" s="23" t="s">
        <v>135</v>
      </c>
      <c r="G16" s="23">
        <v>10</v>
      </c>
      <c r="H16" s="12"/>
      <c r="I16" s="12"/>
      <c r="J16" s="8"/>
      <c r="K16" s="34"/>
      <c r="L16" s="32"/>
      <c r="M16" s="33">
        <f t="shared" si="4"/>
        <v>0</v>
      </c>
      <c r="N16" s="16" t="str">
        <f t="shared" si="5"/>
        <v/>
      </c>
      <c r="O16" s="9" t="str">
        <f t="shared" si="2"/>
        <v/>
      </c>
      <c r="P16" s="35" t="str">
        <f t="shared" si="6"/>
        <v/>
      </c>
      <c r="Q16" s="23"/>
      <c r="R16" s="12"/>
      <c r="S16" s="27"/>
      <c r="T16" s="7"/>
    </row>
    <row r="17" spans="1:20" x14ac:dyDescent="0.25">
      <c r="A17" s="23"/>
      <c r="B17" s="25" t="s">
        <v>141</v>
      </c>
      <c r="C17" s="23" t="s">
        <v>47</v>
      </c>
      <c r="D17" s="25" t="s">
        <v>143</v>
      </c>
      <c r="E17" s="25" t="s">
        <v>454</v>
      </c>
      <c r="F17" s="23" t="s">
        <v>136</v>
      </c>
      <c r="G17" s="23">
        <v>10</v>
      </c>
      <c r="H17" s="12"/>
      <c r="I17" s="12"/>
      <c r="J17" s="8"/>
      <c r="K17" s="34"/>
      <c r="L17" s="32"/>
      <c r="M17" s="33">
        <f t="shared" si="4"/>
        <v>0</v>
      </c>
      <c r="N17" s="16" t="str">
        <f t="shared" si="5"/>
        <v/>
      </c>
      <c r="O17" s="9" t="str">
        <f t="shared" si="2"/>
        <v/>
      </c>
      <c r="P17" s="35" t="str">
        <f t="shared" si="6"/>
        <v/>
      </c>
      <c r="Q17" s="23"/>
      <c r="R17" s="12"/>
      <c r="S17" s="27"/>
      <c r="T17" s="7"/>
    </row>
    <row r="18" spans="1:20" x14ac:dyDescent="0.25">
      <c r="A18" s="23"/>
      <c r="B18" s="25" t="s">
        <v>141</v>
      </c>
      <c r="C18" s="23" t="s">
        <v>47</v>
      </c>
      <c r="D18" s="25" t="s">
        <v>144</v>
      </c>
      <c r="E18" s="25" t="s">
        <v>454</v>
      </c>
      <c r="F18" s="23" t="s">
        <v>137</v>
      </c>
      <c r="G18" s="23">
        <v>10</v>
      </c>
      <c r="H18" s="12"/>
      <c r="I18" s="12"/>
      <c r="J18" s="8"/>
      <c r="K18" s="34"/>
      <c r="L18" s="32"/>
      <c r="M18" s="33">
        <f t="shared" si="4"/>
        <v>0</v>
      </c>
      <c r="N18" s="16" t="str">
        <f t="shared" si="5"/>
        <v/>
      </c>
      <c r="O18" s="9" t="str">
        <f t="shared" si="2"/>
        <v/>
      </c>
      <c r="P18" s="35" t="str">
        <f t="shared" si="6"/>
        <v/>
      </c>
      <c r="Q18" s="23"/>
      <c r="R18" s="12"/>
      <c r="S18" s="27"/>
      <c r="T18" s="7"/>
    </row>
    <row r="19" spans="1:20" x14ac:dyDescent="0.25">
      <c r="A19" s="23"/>
      <c r="B19" s="25" t="s">
        <v>98</v>
      </c>
      <c r="C19" s="23" t="s">
        <v>238</v>
      </c>
      <c r="D19" s="25" t="s">
        <v>239</v>
      </c>
      <c r="E19" s="25" t="s">
        <v>454</v>
      </c>
      <c r="F19" s="23" t="s">
        <v>240</v>
      </c>
      <c r="G19" s="23">
        <v>10</v>
      </c>
      <c r="H19" s="12"/>
      <c r="I19" s="12"/>
      <c r="J19" s="8"/>
      <c r="K19" s="34"/>
      <c r="L19" s="32"/>
      <c r="M19" s="33">
        <f t="shared" si="4"/>
        <v>0</v>
      </c>
      <c r="N19" s="16" t="str">
        <f t="shared" si="5"/>
        <v/>
      </c>
      <c r="O19" s="9" t="str">
        <f t="shared" si="2"/>
        <v/>
      </c>
      <c r="P19" s="35" t="str">
        <f t="shared" si="6"/>
        <v/>
      </c>
      <c r="Q19" s="23"/>
      <c r="R19" s="12"/>
      <c r="S19" s="27"/>
      <c r="T19" s="7"/>
    </row>
    <row r="20" spans="1:20" x14ac:dyDescent="0.25">
      <c r="A20" s="23"/>
      <c r="B20" s="25" t="s">
        <v>98</v>
      </c>
      <c r="C20" s="23" t="s">
        <v>238</v>
      </c>
      <c r="D20" s="25" t="s">
        <v>241</v>
      </c>
      <c r="E20" s="25" t="s">
        <v>454</v>
      </c>
      <c r="F20" s="23" t="s">
        <v>242</v>
      </c>
      <c r="G20" s="23">
        <v>10</v>
      </c>
      <c r="H20" s="12"/>
      <c r="I20" s="12"/>
      <c r="J20" s="8"/>
      <c r="K20" s="34"/>
      <c r="L20" s="32"/>
      <c r="M20" s="33">
        <f t="shared" si="4"/>
        <v>0</v>
      </c>
      <c r="N20" s="16" t="str">
        <f t="shared" si="5"/>
        <v/>
      </c>
      <c r="O20" s="9" t="str">
        <f t="shared" si="2"/>
        <v/>
      </c>
      <c r="P20" s="35" t="str">
        <f t="shared" si="6"/>
        <v/>
      </c>
      <c r="Q20" s="23"/>
      <c r="R20" s="12"/>
      <c r="S20" s="27"/>
      <c r="T20" s="7"/>
    </row>
    <row r="21" spans="1:20" x14ac:dyDescent="0.25">
      <c r="A21" s="23"/>
      <c r="B21" s="25" t="s">
        <v>98</v>
      </c>
      <c r="C21" s="23" t="s">
        <v>238</v>
      </c>
      <c r="D21" s="25" t="s">
        <v>243</v>
      </c>
      <c r="E21" s="25" t="s">
        <v>454</v>
      </c>
      <c r="F21" s="23" t="s">
        <v>244</v>
      </c>
      <c r="G21" s="23">
        <v>10</v>
      </c>
      <c r="H21" s="12"/>
      <c r="I21" s="12"/>
      <c r="J21" s="8"/>
      <c r="K21" s="34"/>
      <c r="L21" s="32"/>
      <c r="M21" s="33">
        <f t="shared" si="4"/>
        <v>0</v>
      </c>
      <c r="N21" s="16" t="str">
        <f t="shared" si="5"/>
        <v/>
      </c>
      <c r="O21" s="9" t="str">
        <f t="shared" si="2"/>
        <v/>
      </c>
      <c r="P21" s="35" t="str">
        <f t="shared" si="6"/>
        <v/>
      </c>
      <c r="Q21" s="23"/>
      <c r="R21" s="12"/>
      <c r="S21" s="27"/>
      <c r="T21" s="7"/>
    </row>
    <row r="22" spans="1:20" x14ac:dyDescent="0.25">
      <c r="A22" s="23"/>
      <c r="B22" s="25" t="s">
        <v>98</v>
      </c>
      <c r="C22" s="23" t="s">
        <v>238</v>
      </c>
      <c r="D22" s="25" t="s">
        <v>245</v>
      </c>
      <c r="E22" s="25" t="s">
        <v>454</v>
      </c>
      <c r="F22" s="23" t="s">
        <v>246</v>
      </c>
      <c r="G22" s="23">
        <v>10</v>
      </c>
      <c r="H22" s="12"/>
      <c r="I22" s="12"/>
      <c r="J22" s="8"/>
      <c r="K22" s="34"/>
      <c r="L22" s="32"/>
      <c r="M22" s="33">
        <f t="shared" si="4"/>
        <v>0</v>
      </c>
      <c r="N22" s="16" t="str">
        <f t="shared" si="5"/>
        <v/>
      </c>
      <c r="O22" s="9" t="str">
        <f t="shared" si="2"/>
        <v/>
      </c>
      <c r="P22" s="35" t="str">
        <f t="shared" si="6"/>
        <v/>
      </c>
      <c r="Q22" s="23"/>
      <c r="R22" s="12"/>
      <c r="S22" s="27"/>
      <c r="T22" s="7"/>
    </row>
    <row r="23" spans="1:20" x14ac:dyDescent="0.25">
      <c r="A23" s="23"/>
      <c r="B23" s="25" t="s">
        <v>141</v>
      </c>
      <c r="C23" s="23" t="s">
        <v>47</v>
      </c>
      <c r="D23" s="25" t="s">
        <v>145</v>
      </c>
      <c r="E23" s="25" t="s">
        <v>454</v>
      </c>
      <c r="F23" s="23" t="s">
        <v>138</v>
      </c>
      <c r="G23" s="23">
        <v>10</v>
      </c>
      <c r="H23" s="12"/>
      <c r="I23" s="12"/>
      <c r="J23" s="8"/>
      <c r="K23" s="34"/>
      <c r="L23" s="32"/>
      <c r="M23" s="33">
        <f t="shared" si="4"/>
        <v>0</v>
      </c>
      <c r="N23" s="16" t="str">
        <f t="shared" si="5"/>
        <v/>
      </c>
      <c r="O23" s="9" t="str">
        <f t="shared" si="2"/>
        <v/>
      </c>
      <c r="P23" s="35" t="str">
        <f t="shared" si="6"/>
        <v/>
      </c>
      <c r="Q23" s="23"/>
      <c r="R23" s="12"/>
      <c r="S23" s="27"/>
      <c r="T23" s="7"/>
    </row>
    <row r="24" spans="1:20" x14ac:dyDescent="0.25">
      <c r="A24" s="23"/>
      <c r="B24" s="25" t="s">
        <v>141</v>
      </c>
      <c r="C24" s="23" t="s">
        <v>47</v>
      </c>
      <c r="D24" s="25" t="s">
        <v>146</v>
      </c>
      <c r="E24" s="25" t="s">
        <v>454</v>
      </c>
      <c r="F24" s="23" t="s">
        <v>139</v>
      </c>
      <c r="G24" s="23">
        <v>10</v>
      </c>
      <c r="H24" s="12"/>
      <c r="I24" s="12"/>
      <c r="J24" s="8"/>
      <c r="K24" s="34"/>
      <c r="L24" s="32"/>
      <c r="M24" s="33">
        <f t="shared" si="4"/>
        <v>0</v>
      </c>
      <c r="N24" s="16" t="str">
        <f t="shared" si="5"/>
        <v/>
      </c>
      <c r="O24" s="9" t="str">
        <f t="shared" si="2"/>
        <v/>
      </c>
      <c r="P24" s="35" t="str">
        <f t="shared" si="6"/>
        <v/>
      </c>
      <c r="Q24" s="23"/>
      <c r="R24" s="12"/>
      <c r="S24" s="27"/>
      <c r="T24" s="7"/>
    </row>
    <row r="25" spans="1:20" x14ac:dyDescent="0.25">
      <c r="A25" s="23"/>
      <c r="B25" s="25" t="s">
        <v>141</v>
      </c>
      <c r="C25" s="23" t="s">
        <v>47</v>
      </c>
      <c r="D25" s="25" t="s">
        <v>147</v>
      </c>
      <c r="E25" s="25" t="s">
        <v>454</v>
      </c>
      <c r="F25" s="23" t="s">
        <v>140</v>
      </c>
      <c r="G25" s="23">
        <v>10</v>
      </c>
      <c r="H25" s="12"/>
      <c r="I25" s="12"/>
      <c r="J25" s="8"/>
      <c r="K25" s="34"/>
      <c r="L25" s="32"/>
      <c r="M25" s="33">
        <f t="shared" si="4"/>
        <v>0</v>
      </c>
      <c r="N25" s="16" t="str">
        <f t="shared" si="5"/>
        <v/>
      </c>
      <c r="O25" s="9" t="str">
        <f t="shared" si="2"/>
        <v/>
      </c>
      <c r="P25" s="35" t="str">
        <f t="shared" si="6"/>
        <v/>
      </c>
      <c r="Q25" s="23"/>
      <c r="R25" s="12"/>
      <c r="S25" s="27"/>
      <c r="T25" s="7"/>
    </row>
    <row r="26" spans="1:20" s="20" customFormat="1" x14ac:dyDescent="0.25">
      <c r="A26" s="23"/>
      <c r="B26" s="25" t="s">
        <v>98</v>
      </c>
      <c r="C26" s="23" t="s">
        <v>41</v>
      </c>
      <c r="D26" s="25" t="s">
        <v>426</v>
      </c>
      <c r="E26" s="25" t="s">
        <v>454</v>
      </c>
      <c r="F26" s="23" t="s">
        <v>430</v>
      </c>
      <c r="G26" s="23">
        <v>20</v>
      </c>
      <c r="H26" s="12"/>
      <c r="I26" s="12"/>
      <c r="J26" s="8"/>
      <c r="K26" s="34"/>
      <c r="L26" s="32"/>
      <c r="M26" s="33">
        <f t="shared" si="4"/>
        <v>0</v>
      </c>
      <c r="N26" s="16" t="str">
        <f t="shared" si="5"/>
        <v/>
      </c>
      <c r="O26" s="9" t="str">
        <f t="shared" si="2"/>
        <v/>
      </c>
      <c r="P26" s="35" t="str">
        <f t="shared" si="6"/>
        <v/>
      </c>
      <c r="Q26" s="23"/>
      <c r="R26" s="12"/>
      <c r="S26" s="27"/>
      <c r="T26" s="7"/>
    </row>
    <row r="27" spans="1:20" s="20" customFormat="1" x14ac:dyDescent="0.25">
      <c r="A27" s="23"/>
      <c r="B27" s="25" t="s">
        <v>98</v>
      </c>
      <c r="C27" s="23" t="s">
        <v>41</v>
      </c>
      <c r="D27" s="25" t="s">
        <v>427</v>
      </c>
      <c r="E27" s="25" t="s">
        <v>454</v>
      </c>
      <c r="F27" s="23" t="s">
        <v>431</v>
      </c>
      <c r="G27" s="23">
        <v>20</v>
      </c>
      <c r="H27" s="12"/>
      <c r="I27" s="12"/>
      <c r="J27" s="8"/>
      <c r="K27" s="34"/>
      <c r="L27" s="32"/>
      <c r="M27" s="33">
        <f t="shared" si="4"/>
        <v>0</v>
      </c>
      <c r="N27" s="16" t="str">
        <f t="shared" si="5"/>
        <v/>
      </c>
      <c r="O27" s="9" t="str">
        <f t="shared" si="2"/>
        <v/>
      </c>
      <c r="P27" s="35" t="str">
        <f t="shared" si="6"/>
        <v/>
      </c>
      <c r="Q27" s="23"/>
      <c r="R27" s="12"/>
      <c r="S27" s="27"/>
      <c r="T27" s="7"/>
    </row>
    <row r="28" spans="1:20" s="20" customFormat="1" x14ac:dyDescent="0.25">
      <c r="A28" s="23"/>
      <c r="B28" s="25" t="s">
        <v>98</v>
      </c>
      <c r="C28" s="23" t="s">
        <v>41</v>
      </c>
      <c r="D28" s="25" t="s">
        <v>428</v>
      </c>
      <c r="E28" s="25" t="s">
        <v>454</v>
      </c>
      <c r="F28" s="23" t="s">
        <v>432</v>
      </c>
      <c r="G28" s="23">
        <v>20</v>
      </c>
      <c r="H28" s="12"/>
      <c r="I28" s="12"/>
      <c r="J28" s="8"/>
      <c r="K28" s="34"/>
      <c r="L28" s="32"/>
      <c r="M28" s="33">
        <f t="shared" si="4"/>
        <v>0</v>
      </c>
      <c r="N28" s="16" t="str">
        <f t="shared" si="5"/>
        <v/>
      </c>
      <c r="O28" s="9" t="str">
        <f t="shared" si="2"/>
        <v/>
      </c>
      <c r="P28" s="35" t="str">
        <f t="shared" si="6"/>
        <v/>
      </c>
      <c r="Q28" s="23"/>
      <c r="R28" s="12"/>
      <c r="S28" s="27"/>
      <c r="T28" s="7"/>
    </row>
    <row r="29" spans="1:20" s="20" customFormat="1" x14ac:dyDescent="0.25">
      <c r="A29" s="23"/>
      <c r="B29" s="25" t="s">
        <v>98</v>
      </c>
      <c r="C29" s="23" t="s">
        <v>41</v>
      </c>
      <c r="D29" s="25" t="s">
        <v>429</v>
      </c>
      <c r="E29" s="25" t="s">
        <v>454</v>
      </c>
      <c r="F29" s="23" t="s">
        <v>433</v>
      </c>
      <c r="G29" s="23">
        <v>40</v>
      </c>
      <c r="H29" s="12"/>
      <c r="I29" s="12"/>
      <c r="J29" s="8"/>
      <c r="K29" s="34"/>
      <c r="L29" s="32"/>
      <c r="M29" s="33">
        <f t="shared" si="4"/>
        <v>0</v>
      </c>
      <c r="N29" s="16" t="str">
        <f t="shared" si="5"/>
        <v/>
      </c>
      <c r="O29" s="9" t="str">
        <f t="shared" si="2"/>
        <v/>
      </c>
      <c r="P29" s="35" t="str">
        <f t="shared" si="6"/>
        <v/>
      </c>
      <c r="Q29" s="23" t="s">
        <v>237</v>
      </c>
      <c r="R29" s="12"/>
      <c r="S29" s="27"/>
      <c r="T29" s="7"/>
    </row>
    <row r="30" spans="1:20" s="20" customFormat="1" x14ac:dyDescent="0.25">
      <c r="A30" s="23"/>
      <c r="B30" s="25" t="s">
        <v>98</v>
      </c>
      <c r="C30" s="23" t="s">
        <v>41</v>
      </c>
      <c r="D30" s="25" t="s">
        <v>434</v>
      </c>
      <c r="E30" s="25" t="s">
        <v>454</v>
      </c>
      <c r="F30" s="23" t="s">
        <v>438</v>
      </c>
      <c r="G30" s="23">
        <v>10</v>
      </c>
      <c r="H30" s="12"/>
      <c r="I30" s="12"/>
      <c r="J30" s="8"/>
      <c r="K30" s="34"/>
      <c r="L30" s="32"/>
      <c r="M30" s="33">
        <f t="shared" si="4"/>
        <v>0</v>
      </c>
      <c r="N30" s="16" t="str">
        <f t="shared" si="5"/>
        <v/>
      </c>
      <c r="O30" s="9" t="str">
        <f t="shared" si="2"/>
        <v/>
      </c>
      <c r="P30" s="35" t="str">
        <f t="shared" si="6"/>
        <v/>
      </c>
      <c r="Q30" s="23"/>
      <c r="R30" s="12"/>
      <c r="S30" s="27"/>
      <c r="T30" s="7"/>
    </row>
    <row r="31" spans="1:20" s="20" customFormat="1" x14ac:dyDescent="0.25">
      <c r="A31" s="23"/>
      <c r="B31" s="25" t="s">
        <v>98</v>
      </c>
      <c r="C31" s="23" t="s">
        <v>41</v>
      </c>
      <c r="D31" s="25" t="s">
        <v>435</v>
      </c>
      <c r="E31" s="25" t="s">
        <v>454</v>
      </c>
      <c r="F31" s="23" t="s">
        <v>439</v>
      </c>
      <c r="G31" s="23">
        <v>10</v>
      </c>
      <c r="H31" s="12"/>
      <c r="I31" s="12"/>
      <c r="J31" s="8"/>
      <c r="K31" s="34"/>
      <c r="L31" s="32"/>
      <c r="M31" s="33">
        <f t="shared" si="4"/>
        <v>0</v>
      </c>
      <c r="N31" s="16" t="str">
        <f t="shared" si="5"/>
        <v/>
      </c>
      <c r="O31" s="9" t="str">
        <f t="shared" si="2"/>
        <v/>
      </c>
      <c r="P31" s="35" t="str">
        <f t="shared" si="6"/>
        <v/>
      </c>
      <c r="Q31" s="23"/>
      <c r="R31" s="12"/>
      <c r="S31" s="27"/>
      <c r="T31" s="7"/>
    </row>
    <row r="32" spans="1:20" s="20" customFormat="1" x14ac:dyDescent="0.25">
      <c r="A32" s="23"/>
      <c r="B32" s="25" t="s">
        <v>98</v>
      </c>
      <c r="C32" s="23" t="s">
        <v>41</v>
      </c>
      <c r="D32" s="25" t="s">
        <v>436</v>
      </c>
      <c r="E32" s="25" t="s">
        <v>454</v>
      </c>
      <c r="F32" s="23" t="s">
        <v>440</v>
      </c>
      <c r="G32" s="23">
        <v>10</v>
      </c>
      <c r="H32" s="12"/>
      <c r="I32" s="12"/>
      <c r="J32" s="8"/>
      <c r="K32" s="34"/>
      <c r="L32" s="32"/>
      <c r="M32" s="33">
        <f t="shared" si="4"/>
        <v>0</v>
      </c>
      <c r="N32" s="16" t="str">
        <f t="shared" si="5"/>
        <v/>
      </c>
      <c r="O32" s="9" t="str">
        <f t="shared" si="2"/>
        <v/>
      </c>
      <c r="P32" s="35" t="str">
        <f t="shared" si="6"/>
        <v/>
      </c>
      <c r="Q32" s="23"/>
      <c r="R32" s="12"/>
      <c r="S32" s="27"/>
      <c r="T32" s="7"/>
    </row>
    <row r="33" spans="1:20" s="20" customFormat="1" x14ac:dyDescent="0.25">
      <c r="A33" s="23"/>
      <c r="B33" s="25" t="s">
        <v>98</v>
      </c>
      <c r="C33" s="23" t="s">
        <v>41</v>
      </c>
      <c r="D33" s="25" t="s">
        <v>437</v>
      </c>
      <c r="E33" s="25" t="s">
        <v>454</v>
      </c>
      <c r="F33" s="23" t="s">
        <v>441</v>
      </c>
      <c r="G33" s="23">
        <v>20</v>
      </c>
      <c r="H33" s="12"/>
      <c r="I33" s="12"/>
      <c r="J33" s="8"/>
      <c r="K33" s="34"/>
      <c r="L33" s="32"/>
      <c r="M33" s="33">
        <f t="shared" si="4"/>
        <v>0</v>
      </c>
      <c r="N33" s="16" t="str">
        <f t="shared" si="5"/>
        <v/>
      </c>
      <c r="O33" s="9" t="str">
        <f t="shared" si="2"/>
        <v/>
      </c>
      <c r="P33" s="35" t="str">
        <f t="shared" si="6"/>
        <v/>
      </c>
      <c r="Q33" s="23"/>
      <c r="R33" s="12"/>
      <c r="S33" s="27"/>
      <c r="T33" s="7"/>
    </row>
    <row r="34" spans="1:20" s="20" customFormat="1" x14ac:dyDescent="0.25">
      <c r="A34" s="23"/>
      <c r="B34" s="25" t="s">
        <v>98</v>
      </c>
      <c r="C34" s="23" t="s">
        <v>41</v>
      </c>
      <c r="D34" s="25" t="s">
        <v>442</v>
      </c>
      <c r="E34" s="25" t="s">
        <v>454</v>
      </c>
      <c r="F34" s="23" t="s">
        <v>443</v>
      </c>
      <c r="G34" s="23">
        <v>50</v>
      </c>
      <c r="H34" s="12"/>
      <c r="I34" s="12"/>
      <c r="J34" s="8"/>
      <c r="K34" s="34"/>
      <c r="L34" s="32"/>
      <c r="M34" s="33">
        <f t="shared" si="4"/>
        <v>0</v>
      </c>
      <c r="N34" s="16" t="str">
        <f t="shared" si="5"/>
        <v/>
      </c>
      <c r="O34" s="9" t="str">
        <f t="shared" si="2"/>
        <v/>
      </c>
      <c r="P34" s="35" t="str">
        <f t="shared" si="6"/>
        <v/>
      </c>
      <c r="Q34" s="23" t="s">
        <v>237</v>
      </c>
      <c r="R34" s="12"/>
      <c r="S34" s="27"/>
      <c r="T34" s="7"/>
    </row>
    <row r="35" spans="1:20" s="20" customFormat="1" x14ac:dyDescent="0.25">
      <c r="A35" s="23"/>
      <c r="B35" s="25" t="s">
        <v>98</v>
      </c>
      <c r="C35" s="23" t="s">
        <v>41</v>
      </c>
      <c r="D35" s="25" t="s">
        <v>99</v>
      </c>
      <c r="E35" s="25" t="s">
        <v>453</v>
      </c>
      <c r="F35" s="23" t="s">
        <v>87</v>
      </c>
      <c r="G35" s="23">
        <v>30</v>
      </c>
      <c r="H35" s="12"/>
      <c r="I35" s="12"/>
      <c r="J35" s="8"/>
      <c r="K35" s="34"/>
      <c r="L35" s="32"/>
      <c r="M35" s="33">
        <f t="shared" si="4"/>
        <v>0</v>
      </c>
      <c r="N35" s="16" t="str">
        <f t="shared" si="5"/>
        <v/>
      </c>
      <c r="O35" s="9" t="str">
        <f t="shared" si="2"/>
        <v/>
      </c>
      <c r="P35" s="35" t="str">
        <f>IFERROR(O35/$O$2,"")</f>
        <v/>
      </c>
      <c r="Q35" s="23" t="s">
        <v>237</v>
      </c>
      <c r="R35" s="12"/>
      <c r="S35" s="27"/>
      <c r="T35" s="7"/>
    </row>
    <row r="36" spans="1:20" s="20" customFormat="1" x14ac:dyDescent="0.25">
      <c r="A36" s="23"/>
      <c r="B36" s="25" t="s">
        <v>98</v>
      </c>
      <c r="C36" s="23" t="s">
        <v>41</v>
      </c>
      <c r="D36" s="25" t="s">
        <v>101</v>
      </c>
      <c r="E36" s="25" t="s">
        <v>453</v>
      </c>
      <c r="F36" s="23" t="s">
        <v>89</v>
      </c>
      <c r="G36" s="23">
        <v>10</v>
      </c>
      <c r="H36" s="12"/>
      <c r="I36" s="12"/>
      <c r="J36" s="8"/>
      <c r="K36" s="34"/>
      <c r="L36" s="32"/>
      <c r="M36" s="33">
        <f t="shared" si="4"/>
        <v>0</v>
      </c>
      <c r="N36" s="16" t="str">
        <f t="shared" si="5"/>
        <v/>
      </c>
      <c r="O36" s="9" t="str">
        <f t="shared" si="2"/>
        <v/>
      </c>
      <c r="P36" s="35" t="str">
        <f t="shared" si="6"/>
        <v/>
      </c>
      <c r="Q36" s="23"/>
      <c r="R36" s="12"/>
      <c r="S36" s="27"/>
      <c r="T36" s="7"/>
    </row>
    <row r="37" spans="1:20" s="20" customFormat="1" x14ac:dyDescent="0.25">
      <c r="A37" s="23"/>
      <c r="B37" s="25" t="s">
        <v>98</v>
      </c>
      <c r="C37" s="23" t="s">
        <v>41</v>
      </c>
      <c r="D37" s="25" t="s">
        <v>102</v>
      </c>
      <c r="E37" s="25" t="s">
        <v>453</v>
      </c>
      <c r="F37" s="23" t="s">
        <v>90</v>
      </c>
      <c r="G37" s="23">
        <v>20</v>
      </c>
      <c r="H37" s="12"/>
      <c r="I37" s="12"/>
      <c r="J37" s="8"/>
      <c r="K37" s="34"/>
      <c r="L37" s="32"/>
      <c r="M37" s="33">
        <f t="shared" si="4"/>
        <v>0</v>
      </c>
      <c r="N37" s="16" t="str">
        <f t="shared" si="5"/>
        <v/>
      </c>
      <c r="O37" s="9" t="str">
        <f t="shared" si="2"/>
        <v/>
      </c>
      <c r="P37" s="35" t="str">
        <f t="shared" si="6"/>
        <v/>
      </c>
      <c r="Q37" s="23"/>
      <c r="R37" s="12"/>
      <c r="S37" s="27"/>
      <c r="T37" s="7"/>
    </row>
    <row r="38" spans="1:20" s="20" customFormat="1" x14ac:dyDescent="0.25">
      <c r="A38" s="23"/>
      <c r="B38" s="25" t="s">
        <v>98</v>
      </c>
      <c r="C38" s="23" t="s">
        <v>41</v>
      </c>
      <c r="D38" s="25" t="s">
        <v>103</v>
      </c>
      <c r="E38" s="25" t="s">
        <v>453</v>
      </c>
      <c r="F38" s="23" t="s">
        <v>91</v>
      </c>
      <c r="G38" s="23">
        <v>20</v>
      </c>
      <c r="H38" s="12"/>
      <c r="I38" s="12"/>
      <c r="J38" s="8"/>
      <c r="K38" s="34"/>
      <c r="L38" s="32"/>
      <c r="M38" s="33">
        <f t="shared" si="4"/>
        <v>0</v>
      </c>
      <c r="N38" s="16" t="str">
        <f t="shared" si="5"/>
        <v/>
      </c>
      <c r="O38" s="9" t="str">
        <f t="shared" si="2"/>
        <v/>
      </c>
      <c r="P38" s="35" t="str">
        <f t="shared" si="6"/>
        <v/>
      </c>
      <c r="Q38" s="23"/>
      <c r="R38" s="12"/>
      <c r="S38" s="27"/>
      <c r="T38" s="7"/>
    </row>
    <row r="39" spans="1:20" s="20" customFormat="1" x14ac:dyDescent="0.25">
      <c r="A39" s="23"/>
      <c r="B39" s="25" t="s">
        <v>98</v>
      </c>
      <c r="C39" s="23" t="s">
        <v>41</v>
      </c>
      <c r="D39" s="25" t="s">
        <v>104</v>
      </c>
      <c r="E39" s="25" t="s">
        <v>453</v>
      </c>
      <c r="F39" s="23" t="s">
        <v>93</v>
      </c>
      <c r="G39" s="23">
        <v>20</v>
      </c>
      <c r="H39" s="12"/>
      <c r="I39" s="12"/>
      <c r="J39" s="8"/>
      <c r="K39" s="34"/>
      <c r="L39" s="32"/>
      <c r="M39" s="33">
        <f t="shared" si="4"/>
        <v>0</v>
      </c>
      <c r="N39" s="16" t="str">
        <f t="shared" si="5"/>
        <v/>
      </c>
      <c r="O39" s="9" t="str">
        <f t="shared" si="2"/>
        <v/>
      </c>
      <c r="P39" s="35" t="str">
        <f t="shared" si="6"/>
        <v/>
      </c>
      <c r="Q39" s="23"/>
      <c r="R39" s="12"/>
      <c r="S39" s="27"/>
      <c r="T39" s="7"/>
    </row>
    <row r="40" spans="1:20" s="20" customFormat="1" x14ac:dyDescent="0.25">
      <c r="A40" s="23"/>
      <c r="B40" s="25" t="s">
        <v>141</v>
      </c>
      <c r="C40" s="23" t="s">
        <v>47</v>
      </c>
      <c r="D40" s="25" t="s">
        <v>470</v>
      </c>
      <c r="E40" s="25" t="s">
        <v>461</v>
      </c>
      <c r="F40" s="23" t="s">
        <v>471</v>
      </c>
      <c r="G40" s="23">
        <v>5</v>
      </c>
      <c r="H40" s="12"/>
      <c r="I40" s="12"/>
      <c r="J40" s="8"/>
      <c r="K40" s="34"/>
      <c r="L40" s="32"/>
      <c r="M40" s="33">
        <f t="shared" ref="M40" si="7">IFERROR(K40*(1+L40),"")</f>
        <v>0</v>
      </c>
      <c r="N40" s="16" t="str">
        <f t="shared" ref="N40" si="8">IFERROR(M40/J40,"")</f>
        <v/>
      </c>
      <c r="O40" s="9" t="str">
        <f t="shared" si="2"/>
        <v/>
      </c>
      <c r="P40" s="35" t="str">
        <f t="shared" ref="P40" si="9">IFERROR(O40/$O$2,"")</f>
        <v/>
      </c>
      <c r="Q40" s="23"/>
      <c r="R40" s="12"/>
      <c r="S40" s="27"/>
      <c r="T40" s="7"/>
    </row>
    <row r="41" spans="1:20" ht="21" x14ac:dyDescent="0.25">
      <c r="A41" s="1" t="s">
        <v>44</v>
      </c>
      <c r="B41" s="14"/>
      <c r="C41" s="2"/>
      <c r="D41" s="14"/>
      <c r="E41" s="24"/>
      <c r="F41" s="2"/>
      <c r="G41" s="3"/>
      <c r="H41" s="2"/>
      <c r="I41" s="2"/>
      <c r="J41" s="4"/>
      <c r="K41" s="4"/>
      <c r="L41" s="31"/>
      <c r="M41" s="4"/>
      <c r="N41" s="4"/>
      <c r="O41" s="5">
        <f>SUM((O42:O197))</f>
        <v>0</v>
      </c>
      <c r="P41" s="31">
        <f>SUMPRODUCT(L42:L197,P42:P197)</f>
        <v>0</v>
      </c>
      <c r="Q41" s="2"/>
      <c r="R41" s="2"/>
      <c r="S41" s="28"/>
      <c r="T41" s="6"/>
    </row>
    <row r="42" spans="1:20" x14ac:dyDescent="0.25">
      <c r="A42" s="23"/>
      <c r="B42" s="25" t="s">
        <v>109</v>
      </c>
      <c r="C42" s="23" t="s">
        <v>43</v>
      </c>
      <c r="D42" s="25" t="s">
        <v>487</v>
      </c>
      <c r="E42" s="25" t="s">
        <v>454</v>
      </c>
      <c r="F42" s="23" t="s">
        <v>488</v>
      </c>
      <c r="G42" s="23">
        <v>1100</v>
      </c>
      <c r="H42" s="12"/>
      <c r="I42" s="12"/>
      <c r="J42" s="8"/>
      <c r="K42" s="34"/>
      <c r="L42" s="32"/>
      <c r="M42" s="33">
        <f t="shared" ref="M42" si="10">IFERROR(K42*(1+L42),"")</f>
        <v>0</v>
      </c>
      <c r="N42" s="16" t="str">
        <f t="shared" ref="N42" si="11">IFERROR(M42/J42,"")</f>
        <v/>
      </c>
      <c r="O42" s="9" t="str">
        <f t="shared" ref="O42:O73" si="12">IFERROR(N42*G42,"")</f>
        <v/>
      </c>
      <c r="P42" s="35" t="str">
        <f>IFERROR(O42/$O$41,"")</f>
        <v/>
      </c>
      <c r="Q42" s="23" t="s">
        <v>237</v>
      </c>
      <c r="R42" s="12"/>
      <c r="S42" s="27"/>
      <c r="T42" s="7"/>
    </row>
    <row r="43" spans="1:20" x14ac:dyDescent="0.25">
      <c r="A43" s="23"/>
      <c r="B43" s="25" t="s">
        <v>109</v>
      </c>
      <c r="C43" s="23" t="s">
        <v>43</v>
      </c>
      <c r="D43" s="25" t="s">
        <v>22</v>
      </c>
      <c r="E43" s="25" t="s">
        <v>454</v>
      </c>
      <c r="F43" s="23" t="s">
        <v>0</v>
      </c>
      <c r="G43" s="23">
        <v>1600</v>
      </c>
      <c r="H43" s="12"/>
      <c r="I43" s="12"/>
      <c r="J43" s="8"/>
      <c r="K43" s="34"/>
      <c r="L43" s="32"/>
      <c r="M43" s="33">
        <f t="shared" ref="M43:M95" si="13">IFERROR(K43*(1+L43),"")</f>
        <v>0</v>
      </c>
      <c r="N43" s="16" t="str">
        <f t="shared" ref="N43:N95" si="14">IFERROR(M43/J43,"")</f>
        <v/>
      </c>
      <c r="O43" s="9" t="str">
        <f t="shared" si="12"/>
        <v/>
      </c>
      <c r="P43" s="35" t="str">
        <f t="shared" ref="P43:P95" si="15">IFERROR(O43/$O$41,"")</f>
        <v/>
      </c>
      <c r="Q43" s="23" t="s">
        <v>237</v>
      </c>
      <c r="R43" s="12"/>
      <c r="S43" s="27"/>
      <c r="T43" s="7"/>
    </row>
    <row r="44" spans="1:20" x14ac:dyDescent="0.25">
      <c r="A44" s="23"/>
      <c r="B44" s="25" t="s">
        <v>109</v>
      </c>
      <c r="C44" s="23" t="s">
        <v>43</v>
      </c>
      <c r="D44" s="25" t="s">
        <v>462</v>
      </c>
      <c r="E44" s="25" t="s">
        <v>454</v>
      </c>
      <c r="F44" s="23" t="s">
        <v>343</v>
      </c>
      <c r="G44" s="23">
        <v>240</v>
      </c>
      <c r="H44" s="12"/>
      <c r="I44" s="12"/>
      <c r="J44" s="8"/>
      <c r="K44" s="34"/>
      <c r="L44" s="32"/>
      <c r="M44" s="33">
        <f t="shared" si="13"/>
        <v>0</v>
      </c>
      <c r="N44" s="16" t="str">
        <f t="shared" si="14"/>
        <v/>
      </c>
      <c r="O44" s="9" t="str">
        <f t="shared" si="12"/>
        <v/>
      </c>
      <c r="P44" s="35" t="str">
        <f t="shared" si="15"/>
        <v/>
      </c>
      <c r="Q44" s="23" t="s">
        <v>237</v>
      </c>
      <c r="R44" s="12"/>
      <c r="S44" s="27"/>
      <c r="T44" s="7"/>
    </row>
    <row r="45" spans="1:20" x14ac:dyDescent="0.25">
      <c r="A45" s="23"/>
      <c r="B45" s="25" t="s">
        <v>109</v>
      </c>
      <c r="C45" s="23" t="s">
        <v>43</v>
      </c>
      <c r="D45" s="25" t="s">
        <v>489</v>
      </c>
      <c r="E45" s="25" t="s">
        <v>454</v>
      </c>
      <c r="F45" s="23" t="s">
        <v>490</v>
      </c>
      <c r="G45" s="23">
        <v>200</v>
      </c>
      <c r="H45" s="12"/>
      <c r="I45" s="12"/>
      <c r="J45" s="8"/>
      <c r="K45" s="34"/>
      <c r="L45" s="32"/>
      <c r="M45" s="33">
        <f t="shared" si="13"/>
        <v>0</v>
      </c>
      <c r="N45" s="16" t="str">
        <f t="shared" si="14"/>
        <v/>
      </c>
      <c r="O45" s="9" t="str">
        <f t="shared" si="12"/>
        <v/>
      </c>
      <c r="P45" s="35" t="str">
        <f t="shared" si="15"/>
        <v/>
      </c>
      <c r="Q45" s="23" t="s">
        <v>237</v>
      </c>
      <c r="R45" s="12"/>
      <c r="S45" s="27"/>
      <c r="T45" s="7"/>
    </row>
    <row r="46" spans="1:20" x14ac:dyDescent="0.25">
      <c r="A46" s="23"/>
      <c r="B46" s="25" t="s">
        <v>109</v>
      </c>
      <c r="C46" s="23" t="s">
        <v>43</v>
      </c>
      <c r="D46" s="25" t="s">
        <v>491</v>
      </c>
      <c r="E46" s="25" t="s">
        <v>454</v>
      </c>
      <c r="F46" s="23" t="s">
        <v>494</v>
      </c>
      <c r="G46" s="23">
        <v>250</v>
      </c>
      <c r="H46" s="12"/>
      <c r="I46" s="12"/>
      <c r="J46" s="8"/>
      <c r="K46" s="34"/>
      <c r="L46" s="32"/>
      <c r="M46" s="33">
        <f t="shared" si="13"/>
        <v>0</v>
      </c>
      <c r="N46" s="16" t="str">
        <f t="shared" si="14"/>
        <v/>
      </c>
      <c r="O46" s="9" t="str">
        <f t="shared" si="12"/>
        <v/>
      </c>
      <c r="P46" s="35" t="str">
        <f t="shared" si="15"/>
        <v/>
      </c>
      <c r="Q46" s="23" t="s">
        <v>237</v>
      </c>
      <c r="R46" s="12"/>
      <c r="S46" s="27"/>
      <c r="T46" s="7"/>
    </row>
    <row r="47" spans="1:20" x14ac:dyDescent="0.25">
      <c r="A47" s="23"/>
      <c r="B47" s="25" t="s">
        <v>109</v>
      </c>
      <c r="C47" s="23" t="s">
        <v>43</v>
      </c>
      <c r="D47" s="25" t="s">
        <v>492</v>
      </c>
      <c r="E47" s="25" t="s">
        <v>454</v>
      </c>
      <c r="F47" s="23" t="s">
        <v>495</v>
      </c>
      <c r="G47" s="23">
        <v>250</v>
      </c>
      <c r="H47" s="12"/>
      <c r="I47" s="12"/>
      <c r="J47" s="8"/>
      <c r="K47" s="34"/>
      <c r="L47" s="32"/>
      <c r="M47" s="33">
        <f t="shared" si="13"/>
        <v>0</v>
      </c>
      <c r="N47" s="16" t="str">
        <f t="shared" si="14"/>
        <v/>
      </c>
      <c r="O47" s="9" t="str">
        <f t="shared" si="12"/>
        <v/>
      </c>
      <c r="P47" s="35" t="str">
        <f t="shared" si="15"/>
        <v/>
      </c>
      <c r="Q47" s="23" t="s">
        <v>237</v>
      </c>
      <c r="R47" s="12"/>
      <c r="S47" s="27"/>
      <c r="T47" s="7"/>
    </row>
    <row r="48" spans="1:20" x14ac:dyDescent="0.25">
      <c r="A48" s="23"/>
      <c r="B48" s="25" t="s">
        <v>109</v>
      </c>
      <c r="C48" s="23" t="s">
        <v>43</v>
      </c>
      <c r="D48" s="25" t="s">
        <v>493</v>
      </c>
      <c r="E48" s="25" t="s">
        <v>454</v>
      </c>
      <c r="F48" s="23" t="s">
        <v>496</v>
      </c>
      <c r="G48" s="23">
        <v>250</v>
      </c>
      <c r="H48" s="12"/>
      <c r="I48" s="12"/>
      <c r="J48" s="8"/>
      <c r="K48" s="34"/>
      <c r="L48" s="32"/>
      <c r="M48" s="33">
        <f t="shared" si="13"/>
        <v>0</v>
      </c>
      <c r="N48" s="16" t="str">
        <f t="shared" si="14"/>
        <v/>
      </c>
      <c r="O48" s="9" t="str">
        <f t="shared" si="12"/>
        <v/>
      </c>
      <c r="P48" s="35" t="str">
        <f t="shared" si="15"/>
        <v/>
      </c>
      <c r="Q48" s="23" t="s">
        <v>237</v>
      </c>
      <c r="R48" s="12"/>
      <c r="S48" s="27"/>
      <c r="T48" s="7"/>
    </row>
    <row r="49" spans="1:20" x14ac:dyDescent="0.25">
      <c r="A49" s="23"/>
      <c r="B49" s="25" t="s">
        <v>109</v>
      </c>
      <c r="C49" s="23" t="s">
        <v>43</v>
      </c>
      <c r="D49" s="25" t="s">
        <v>24</v>
      </c>
      <c r="E49" s="25" t="s">
        <v>454</v>
      </c>
      <c r="F49" s="23" t="s">
        <v>2</v>
      </c>
      <c r="G49" s="23">
        <v>500</v>
      </c>
      <c r="H49" s="12"/>
      <c r="I49" s="12"/>
      <c r="J49" s="8"/>
      <c r="K49" s="34"/>
      <c r="L49" s="32"/>
      <c r="M49" s="33">
        <f t="shared" si="13"/>
        <v>0</v>
      </c>
      <c r="N49" s="16" t="str">
        <f t="shared" si="14"/>
        <v/>
      </c>
      <c r="O49" s="9" t="str">
        <f t="shared" si="12"/>
        <v/>
      </c>
      <c r="P49" s="35" t="str">
        <f t="shared" si="15"/>
        <v/>
      </c>
      <c r="Q49" s="23" t="s">
        <v>237</v>
      </c>
      <c r="R49" s="12"/>
      <c r="S49" s="27"/>
      <c r="T49" s="7"/>
    </row>
    <row r="50" spans="1:20" x14ac:dyDescent="0.25">
      <c r="A50" s="23"/>
      <c r="B50" s="25" t="s">
        <v>109</v>
      </c>
      <c r="C50" s="23" t="s">
        <v>43</v>
      </c>
      <c r="D50" s="25" t="s">
        <v>32</v>
      </c>
      <c r="E50" s="25" t="s">
        <v>454</v>
      </c>
      <c r="F50" s="23" t="s">
        <v>344</v>
      </c>
      <c r="G50" s="23">
        <v>140</v>
      </c>
      <c r="H50" s="12"/>
      <c r="I50" s="12"/>
      <c r="J50" s="8"/>
      <c r="K50" s="34"/>
      <c r="L50" s="32"/>
      <c r="M50" s="33">
        <f t="shared" si="13"/>
        <v>0</v>
      </c>
      <c r="N50" s="16" t="str">
        <f t="shared" si="14"/>
        <v/>
      </c>
      <c r="O50" s="9" t="str">
        <f t="shared" si="12"/>
        <v/>
      </c>
      <c r="P50" s="35" t="str">
        <f t="shared" si="15"/>
        <v/>
      </c>
      <c r="Q50" s="23" t="s">
        <v>237</v>
      </c>
      <c r="R50" s="12"/>
      <c r="S50" s="27"/>
      <c r="T50" s="7"/>
    </row>
    <row r="51" spans="1:20" x14ac:dyDescent="0.25">
      <c r="A51" s="23"/>
      <c r="B51" s="25" t="s">
        <v>109</v>
      </c>
      <c r="C51" s="23" t="s">
        <v>43</v>
      </c>
      <c r="D51" s="25" t="s">
        <v>25</v>
      </c>
      <c r="E51" s="25" t="s">
        <v>454</v>
      </c>
      <c r="F51" s="23" t="s">
        <v>3</v>
      </c>
      <c r="G51" s="23">
        <v>320</v>
      </c>
      <c r="H51" s="12"/>
      <c r="I51" s="12"/>
      <c r="J51" s="8"/>
      <c r="K51" s="34"/>
      <c r="L51" s="32"/>
      <c r="M51" s="33">
        <f t="shared" si="13"/>
        <v>0</v>
      </c>
      <c r="N51" s="16" t="str">
        <f t="shared" si="14"/>
        <v/>
      </c>
      <c r="O51" s="9" t="str">
        <f t="shared" si="12"/>
        <v/>
      </c>
      <c r="P51" s="35" t="str">
        <f t="shared" si="15"/>
        <v/>
      </c>
      <c r="Q51" s="23" t="s">
        <v>237</v>
      </c>
      <c r="R51" s="12"/>
      <c r="S51" s="27"/>
      <c r="T51" s="7"/>
    </row>
    <row r="52" spans="1:20" x14ac:dyDescent="0.25">
      <c r="A52" s="23"/>
      <c r="B52" s="25" t="s">
        <v>109</v>
      </c>
      <c r="C52" s="23" t="s">
        <v>43</v>
      </c>
      <c r="D52" s="25" t="s">
        <v>26</v>
      </c>
      <c r="E52" s="25" t="s">
        <v>454</v>
      </c>
      <c r="F52" s="23" t="s">
        <v>4</v>
      </c>
      <c r="G52" s="23">
        <v>290</v>
      </c>
      <c r="H52" s="12"/>
      <c r="I52" s="12"/>
      <c r="J52" s="8"/>
      <c r="K52" s="34"/>
      <c r="L52" s="32"/>
      <c r="M52" s="33">
        <f t="shared" si="13"/>
        <v>0</v>
      </c>
      <c r="N52" s="16" t="str">
        <f t="shared" si="14"/>
        <v/>
      </c>
      <c r="O52" s="9" t="str">
        <f t="shared" si="12"/>
        <v/>
      </c>
      <c r="P52" s="35" t="str">
        <f t="shared" si="15"/>
        <v/>
      </c>
      <c r="Q52" s="23" t="s">
        <v>237</v>
      </c>
      <c r="R52" s="12"/>
      <c r="S52" s="27"/>
      <c r="T52" s="7"/>
    </row>
    <row r="53" spans="1:20" x14ac:dyDescent="0.25">
      <c r="A53" s="23"/>
      <c r="B53" s="25" t="s">
        <v>109</v>
      </c>
      <c r="C53" s="23" t="s">
        <v>43</v>
      </c>
      <c r="D53" s="25" t="s">
        <v>497</v>
      </c>
      <c r="E53" s="25" t="s">
        <v>454</v>
      </c>
      <c r="F53" s="23" t="s">
        <v>5</v>
      </c>
      <c r="G53" s="23">
        <v>450</v>
      </c>
      <c r="H53" s="12"/>
      <c r="I53" s="12"/>
      <c r="J53" s="8"/>
      <c r="K53" s="34"/>
      <c r="L53" s="32"/>
      <c r="M53" s="33">
        <f t="shared" si="13"/>
        <v>0</v>
      </c>
      <c r="N53" s="16" t="str">
        <f t="shared" si="14"/>
        <v/>
      </c>
      <c r="O53" s="9" t="str">
        <f t="shared" si="12"/>
        <v/>
      </c>
      <c r="P53" s="35" t="str">
        <f t="shared" si="15"/>
        <v/>
      </c>
      <c r="Q53" s="23" t="s">
        <v>237</v>
      </c>
      <c r="R53" s="12"/>
      <c r="S53" s="27"/>
      <c r="T53" s="7"/>
    </row>
    <row r="54" spans="1:20" x14ac:dyDescent="0.25">
      <c r="A54" s="23"/>
      <c r="B54" s="25" t="s">
        <v>109</v>
      </c>
      <c r="C54" s="23" t="s">
        <v>43</v>
      </c>
      <c r="D54" s="25" t="s">
        <v>156</v>
      </c>
      <c r="E54" s="25" t="s">
        <v>454</v>
      </c>
      <c r="F54" s="23" t="s">
        <v>345</v>
      </c>
      <c r="G54" s="23">
        <v>140</v>
      </c>
      <c r="H54" s="12"/>
      <c r="I54" s="12"/>
      <c r="J54" s="8"/>
      <c r="K54" s="34"/>
      <c r="L54" s="32"/>
      <c r="M54" s="33">
        <f t="shared" si="13"/>
        <v>0</v>
      </c>
      <c r="N54" s="16" t="str">
        <f t="shared" si="14"/>
        <v/>
      </c>
      <c r="O54" s="9" t="str">
        <f t="shared" si="12"/>
        <v/>
      </c>
      <c r="P54" s="35" t="str">
        <f t="shared" si="15"/>
        <v/>
      </c>
      <c r="Q54" s="23" t="s">
        <v>237</v>
      </c>
      <c r="R54" s="12"/>
      <c r="S54" s="27"/>
      <c r="T54" s="7"/>
    </row>
    <row r="55" spans="1:20" x14ac:dyDescent="0.25">
      <c r="A55" s="23"/>
      <c r="B55" s="25" t="s">
        <v>109</v>
      </c>
      <c r="C55" s="23" t="s">
        <v>43</v>
      </c>
      <c r="D55" s="25" t="s">
        <v>157</v>
      </c>
      <c r="E55" s="25" t="s">
        <v>454</v>
      </c>
      <c r="F55" s="23" t="s">
        <v>346</v>
      </c>
      <c r="G55" s="23">
        <v>150</v>
      </c>
      <c r="H55" s="12"/>
      <c r="I55" s="12"/>
      <c r="J55" s="8"/>
      <c r="K55" s="34"/>
      <c r="L55" s="32"/>
      <c r="M55" s="33">
        <f t="shared" si="13"/>
        <v>0</v>
      </c>
      <c r="N55" s="16" t="str">
        <f t="shared" si="14"/>
        <v/>
      </c>
      <c r="O55" s="9" t="str">
        <f t="shared" si="12"/>
        <v/>
      </c>
      <c r="P55" s="35" t="str">
        <f t="shared" si="15"/>
        <v/>
      </c>
      <c r="Q55" s="23" t="s">
        <v>237</v>
      </c>
      <c r="R55" s="12"/>
      <c r="S55" s="27"/>
      <c r="T55" s="7"/>
    </row>
    <row r="56" spans="1:20" x14ac:dyDescent="0.25">
      <c r="A56" s="23"/>
      <c r="B56" s="25" t="s">
        <v>109</v>
      </c>
      <c r="C56" s="23" t="s">
        <v>43</v>
      </c>
      <c r="D56" s="25" t="s">
        <v>498</v>
      </c>
      <c r="E56" s="25" t="s">
        <v>454</v>
      </c>
      <c r="F56" s="23" t="s">
        <v>7</v>
      </c>
      <c r="G56" s="23">
        <v>300</v>
      </c>
      <c r="H56" s="12"/>
      <c r="I56" s="12"/>
      <c r="J56" s="8"/>
      <c r="K56" s="34"/>
      <c r="L56" s="32"/>
      <c r="M56" s="33">
        <f t="shared" si="13"/>
        <v>0</v>
      </c>
      <c r="N56" s="16" t="str">
        <f t="shared" si="14"/>
        <v/>
      </c>
      <c r="O56" s="9" t="str">
        <f t="shared" si="12"/>
        <v/>
      </c>
      <c r="P56" s="35" t="str">
        <f t="shared" si="15"/>
        <v/>
      </c>
      <c r="Q56" s="23" t="s">
        <v>237</v>
      </c>
      <c r="R56" s="12"/>
      <c r="S56" s="27"/>
      <c r="T56" s="7"/>
    </row>
    <row r="57" spans="1:20" x14ac:dyDescent="0.25">
      <c r="A57" s="23"/>
      <c r="B57" s="25" t="s">
        <v>109</v>
      </c>
      <c r="C57" s="23" t="s">
        <v>43</v>
      </c>
      <c r="D57" s="25" t="s">
        <v>28</v>
      </c>
      <c r="E57" s="25" t="s">
        <v>454</v>
      </c>
      <c r="F57" s="23" t="s">
        <v>8</v>
      </c>
      <c r="G57" s="23">
        <v>50</v>
      </c>
      <c r="H57" s="12"/>
      <c r="I57" s="12"/>
      <c r="J57" s="8"/>
      <c r="K57" s="34"/>
      <c r="L57" s="32"/>
      <c r="M57" s="33">
        <f t="shared" si="13"/>
        <v>0</v>
      </c>
      <c r="N57" s="16" t="str">
        <f t="shared" si="14"/>
        <v/>
      </c>
      <c r="O57" s="9" t="str">
        <f t="shared" si="12"/>
        <v/>
      </c>
      <c r="P57" s="35" t="str">
        <f t="shared" si="15"/>
        <v/>
      </c>
      <c r="Q57" s="23" t="s">
        <v>237</v>
      </c>
      <c r="R57" s="12"/>
      <c r="S57" s="27"/>
      <c r="T57" s="7"/>
    </row>
    <row r="58" spans="1:20" x14ac:dyDescent="0.25">
      <c r="A58" s="23"/>
      <c r="B58" s="25" t="s">
        <v>109</v>
      </c>
      <c r="C58" s="23" t="s">
        <v>43</v>
      </c>
      <c r="D58" s="25" t="s">
        <v>29</v>
      </c>
      <c r="E58" s="25" t="s">
        <v>454</v>
      </c>
      <c r="F58" s="23" t="s">
        <v>9</v>
      </c>
      <c r="G58" s="23">
        <v>50</v>
      </c>
      <c r="H58" s="12"/>
      <c r="I58" s="12"/>
      <c r="J58" s="8"/>
      <c r="K58" s="34"/>
      <c r="L58" s="32"/>
      <c r="M58" s="33">
        <f t="shared" si="13"/>
        <v>0</v>
      </c>
      <c r="N58" s="16" t="str">
        <f t="shared" si="14"/>
        <v/>
      </c>
      <c r="O58" s="9" t="str">
        <f t="shared" si="12"/>
        <v/>
      </c>
      <c r="P58" s="35" t="str">
        <f t="shared" si="15"/>
        <v/>
      </c>
      <c r="Q58" s="23" t="s">
        <v>237</v>
      </c>
      <c r="R58" s="12"/>
      <c r="S58" s="27"/>
      <c r="T58" s="7"/>
    </row>
    <row r="59" spans="1:20" x14ac:dyDescent="0.25">
      <c r="A59" s="23"/>
      <c r="B59" s="25" t="s">
        <v>109</v>
      </c>
      <c r="C59" s="23" t="s">
        <v>43</v>
      </c>
      <c r="D59" s="25" t="s">
        <v>499</v>
      </c>
      <c r="E59" s="25" t="s">
        <v>454</v>
      </c>
      <c r="F59" s="23" t="s">
        <v>10</v>
      </c>
      <c r="G59" s="23">
        <v>250</v>
      </c>
      <c r="H59" s="12"/>
      <c r="I59" s="12"/>
      <c r="J59" s="8"/>
      <c r="K59" s="34"/>
      <c r="L59" s="32"/>
      <c r="M59" s="33">
        <f t="shared" si="13"/>
        <v>0</v>
      </c>
      <c r="N59" s="16" t="str">
        <f t="shared" si="14"/>
        <v/>
      </c>
      <c r="O59" s="9" t="str">
        <f t="shared" si="12"/>
        <v/>
      </c>
      <c r="P59" s="35" t="str">
        <f t="shared" si="15"/>
        <v/>
      </c>
      <c r="Q59" s="23" t="s">
        <v>237</v>
      </c>
      <c r="R59" s="12"/>
      <c r="S59" s="27"/>
      <c r="T59" s="7"/>
    </row>
    <row r="60" spans="1:20" x14ac:dyDescent="0.25">
      <c r="A60" s="23"/>
      <c r="B60" s="25" t="s">
        <v>109</v>
      </c>
      <c r="C60" s="23" t="s">
        <v>43</v>
      </c>
      <c r="D60" s="25" t="s">
        <v>158</v>
      </c>
      <c r="E60" s="25" t="s">
        <v>454</v>
      </c>
      <c r="F60" s="23" t="s">
        <v>350</v>
      </c>
      <c r="G60" s="23">
        <v>150</v>
      </c>
      <c r="H60" s="12"/>
      <c r="I60" s="12"/>
      <c r="J60" s="8"/>
      <c r="K60" s="34"/>
      <c r="L60" s="32"/>
      <c r="M60" s="33">
        <f t="shared" si="13"/>
        <v>0</v>
      </c>
      <c r="N60" s="16" t="str">
        <f t="shared" si="14"/>
        <v/>
      </c>
      <c r="O60" s="9" t="str">
        <f t="shared" si="12"/>
        <v/>
      </c>
      <c r="P60" s="35" t="str">
        <f t="shared" si="15"/>
        <v/>
      </c>
      <c r="Q60" s="23" t="s">
        <v>237</v>
      </c>
      <c r="R60" s="12"/>
      <c r="S60" s="27"/>
      <c r="T60" s="7"/>
    </row>
    <row r="61" spans="1:20" x14ac:dyDescent="0.25">
      <c r="A61" s="23"/>
      <c r="B61" s="25" t="s">
        <v>109</v>
      </c>
      <c r="C61" s="23" t="s">
        <v>43</v>
      </c>
      <c r="D61" s="25" t="s">
        <v>349</v>
      </c>
      <c r="E61" s="25" t="s">
        <v>454</v>
      </c>
      <c r="F61" s="23" t="s">
        <v>351</v>
      </c>
      <c r="G61" s="23">
        <v>150</v>
      </c>
      <c r="H61" s="12"/>
      <c r="I61" s="12"/>
      <c r="J61" s="8"/>
      <c r="K61" s="34"/>
      <c r="L61" s="32"/>
      <c r="M61" s="33">
        <f t="shared" si="13"/>
        <v>0</v>
      </c>
      <c r="N61" s="16" t="str">
        <f t="shared" si="14"/>
        <v/>
      </c>
      <c r="O61" s="9" t="str">
        <f t="shared" si="12"/>
        <v/>
      </c>
      <c r="P61" s="35" t="str">
        <f t="shared" si="15"/>
        <v/>
      </c>
      <c r="Q61" s="23" t="s">
        <v>237</v>
      </c>
      <c r="R61" s="12"/>
      <c r="S61" s="27"/>
      <c r="T61" s="7"/>
    </row>
    <row r="62" spans="1:20" x14ac:dyDescent="0.25">
      <c r="A62" s="23"/>
      <c r="B62" s="25" t="s">
        <v>109</v>
      </c>
      <c r="C62" s="23" t="s">
        <v>43</v>
      </c>
      <c r="D62" s="25" t="s">
        <v>30</v>
      </c>
      <c r="E62" s="25" t="s">
        <v>454</v>
      </c>
      <c r="F62" s="23" t="s">
        <v>11</v>
      </c>
      <c r="G62" s="23">
        <v>30</v>
      </c>
      <c r="H62" s="12"/>
      <c r="I62" s="12"/>
      <c r="J62" s="8"/>
      <c r="K62" s="34"/>
      <c r="L62" s="32"/>
      <c r="M62" s="33">
        <f t="shared" si="13"/>
        <v>0</v>
      </c>
      <c r="N62" s="16" t="str">
        <f t="shared" si="14"/>
        <v/>
      </c>
      <c r="O62" s="9" t="str">
        <f t="shared" si="12"/>
        <v/>
      </c>
      <c r="P62" s="35" t="str">
        <f t="shared" si="15"/>
        <v/>
      </c>
      <c r="Q62" s="23"/>
      <c r="R62" s="12"/>
      <c r="S62" s="27"/>
      <c r="T62" s="7"/>
    </row>
    <row r="63" spans="1:20" x14ac:dyDescent="0.25">
      <c r="A63" s="55"/>
      <c r="B63" s="56" t="s">
        <v>109</v>
      </c>
      <c r="C63" s="55" t="s">
        <v>43</v>
      </c>
      <c r="D63" s="56" t="s">
        <v>407</v>
      </c>
      <c r="E63" s="56" t="s">
        <v>454</v>
      </c>
      <c r="F63" s="55" t="s">
        <v>528</v>
      </c>
      <c r="G63" s="55">
        <v>150</v>
      </c>
      <c r="H63" s="12"/>
      <c r="I63" s="12"/>
      <c r="J63" s="8"/>
      <c r="K63" s="34"/>
      <c r="L63" s="32"/>
      <c r="M63" s="33">
        <f t="shared" si="13"/>
        <v>0</v>
      </c>
      <c r="N63" s="16" t="str">
        <f t="shared" si="14"/>
        <v/>
      </c>
      <c r="O63" s="9" t="str">
        <f t="shared" si="12"/>
        <v/>
      </c>
      <c r="P63" s="35" t="str">
        <f t="shared" si="15"/>
        <v/>
      </c>
      <c r="Q63" s="23" t="s">
        <v>237</v>
      </c>
      <c r="R63" s="12"/>
      <c r="S63" s="27"/>
      <c r="T63" s="7"/>
    </row>
    <row r="64" spans="1:20" x14ac:dyDescent="0.25">
      <c r="A64" s="23"/>
      <c r="B64" s="25" t="s">
        <v>109</v>
      </c>
      <c r="C64" s="23" t="s">
        <v>43</v>
      </c>
      <c r="D64" s="25" t="s">
        <v>463</v>
      </c>
      <c r="E64" s="25" t="s">
        <v>454</v>
      </c>
      <c r="F64" s="23" t="s">
        <v>352</v>
      </c>
      <c r="G64" s="23">
        <v>20</v>
      </c>
      <c r="H64" s="12"/>
      <c r="I64" s="12"/>
      <c r="J64" s="8"/>
      <c r="K64" s="34"/>
      <c r="L64" s="32"/>
      <c r="M64" s="33">
        <f t="shared" si="13"/>
        <v>0</v>
      </c>
      <c r="N64" s="16" t="str">
        <f t="shared" si="14"/>
        <v/>
      </c>
      <c r="O64" s="9" t="str">
        <f t="shared" si="12"/>
        <v/>
      </c>
      <c r="P64" s="35" t="str">
        <f t="shared" si="15"/>
        <v/>
      </c>
      <c r="Q64" s="23"/>
      <c r="R64" s="12"/>
      <c r="S64" s="27"/>
      <c r="T64" s="7"/>
    </row>
    <row r="65" spans="1:20" x14ac:dyDescent="0.25">
      <c r="A65" s="23"/>
      <c r="B65" s="25" t="s">
        <v>109</v>
      </c>
      <c r="C65" s="23" t="s">
        <v>43</v>
      </c>
      <c r="D65" s="25" t="s">
        <v>500</v>
      </c>
      <c r="E65" s="25" t="s">
        <v>454</v>
      </c>
      <c r="F65" s="23" t="s">
        <v>501</v>
      </c>
      <c r="G65" s="23">
        <v>30</v>
      </c>
      <c r="H65" s="12"/>
      <c r="I65" s="12"/>
      <c r="J65" s="8"/>
      <c r="K65" s="34"/>
      <c r="L65" s="32"/>
      <c r="M65" s="33">
        <f t="shared" si="13"/>
        <v>0</v>
      </c>
      <c r="N65" s="16" t="str">
        <f t="shared" si="14"/>
        <v/>
      </c>
      <c r="O65" s="9" t="str">
        <f t="shared" si="12"/>
        <v/>
      </c>
      <c r="P65" s="35" t="str">
        <f t="shared" si="15"/>
        <v/>
      </c>
      <c r="Q65" s="23"/>
      <c r="R65" s="12"/>
      <c r="S65" s="27"/>
      <c r="T65" s="7"/>
    </row>
    <row r="66" spans="1:20" x14ac:dyDescent="0.25">
      <c r="A66" s="23"/>
      <c r="B66" s="25" t="s">
        <v>109</v>
      </c>
      <c r="C66" s="23" t="s">
        <v>43</v>
      </c>
      <c r="D66" s="25" t="s">
        <v>33</v>
      </c>
      <c r="E66" s="25" t="s">
        <v>454</v>
      </c>
      <c r="F66" s="23" t="s">
        <v>16</v>
      </c>
      <c r="G66" s="23">
        <v>100</v>
      </c>
      <c r="H66" s="12"/>
      <c r="I66" s="12"/>
      <c r="J66" s="8"/>
      <c r="K66" s="34"/>
      <c r="L66" s="32"/>
      <c r="M66" s="33">
        <f t="shared" si="13"/>
        <v>0</v>
      </c>
      <c r="N66" s="16" t="str">
        <f t="shared" si="14"/>
        <v/>
      </c>
      <c r="O66" s="9" t="str">
        <f t="shared" si="12"/>
        <v/>
      </c>
      <c r="P66" s="35" t="str">
        <f t="shared" si="15"/>
        <v/>
      </c>
      <c r="Q66" s="23" t="s">
        <v>237</v>
      </c>
      <c r="R66" s="12"/>
      <c r="S66" s="27"/>
      <c r="T66" s="7"/>
    </row>
    <row r="67" spans="1:20" x14ac:dyDescent="0.25">
      <c r="A67" s="55"/>
      <c r="B67" s="56" t="s">
        <v>109</v>
      </c>
      <c r="C67" s="55" t="s">
        <v>43</v>
      </c>
      <c r="D67" s="56" t="s">
        <v>161</v>
      </c>
      <c r="E67" s="56" t="s">
        <v>454</v>
      </c>
      <c r="F67" s="55" t="s">
        <v>527</v>
      </c>
      <c r="G67" s="55">
        <v>30</v>
      </c>
      <c r="H67" s="12"/>
      <c r="I67" s="12"/>
      <c r="J67" s="8"/>
      <c r="K67" s="34"/>
      <c r="L67" s="32"/>
      <c r="M67" s="33">
        <f t="shared" si="13"/>
        <v>0</v>
      </c>
      <c r="N67" s="16" t="str">
        <f t="shared" si="14"/>
        <v/>
      </c>
      <c r="O67" s="9" t="str">
        <f t="shared" si="12"/>
        <v/>
      </c>
      <c r="P67" s="35" t="str">
        <f t="shared" si="15"/>
        <v/>
      </c>
      <c r="Q67" s="23"/>
      <c r="R67" s="12"/>
      <c r="S67" s="27"/>
      <c r="T67" s="7"/>
    </row>
    <row r="68" spans="1:20" x14ac:dyDescent="0.25">
      <c r="A68" s="23"/>
      <c r="B68" s="25" t="s">
        <v>109</v>
      </c>
      <c r="C68" s="23" t="s">
        <v>43</v>
      </c>
      <c r="D68" s="25" t="s">
        <v>76</v>
      </c>
      <c r="E68" s="25" t="s">
        <v>454</v>
      </c>
      <c r="F68" s="23" t="s">
        <v>19</v>
      </c>
      <c r="G68" s="23">
        <v>50</v>
      </c>
      <c r="H68" s="12"/>
      <c r="I68" s="12"/>
      <c r="J68" s="8"/>
      <c r="K68" s="34"/>
      <c r="L68" s="32"/>
      <c r="M68" s="33">
        <f t="shared" si="13"/>
        <v>0</v>
      </c>
      <c r="N68" s="16" t="str">
        <f t="shared" si="14"/>
        <v/>
      </c>
      <c r="O68" s="9" t="str">
        <f t="shared" si="12"/>
        <v/>
      </c>
      <c r="P68" s="35" t="str">
        <f t="shared" si="15"/>
        <v/>
      </c>
      <c r="Q68" s="23" t="s">
        <v>237</v>
      </c>
      <c r="R68" s="12"/>
      <c r="S68" s="27"/>
      <c r="T68" s="7"/>
    </row>
    <row r="69" spans="1:20" x14ac:dyDescent="0.25">
      <c r="A69" s="23"/>
      <c r="B69" s="25" t="s">
        <v>109</v>
      </c>
      <c r="C69" s="23" t="s">
        <v>43</v>
      </c>
      <c r="D69" s="25" t="s">
        <v>502</v>
      </c>
      <c r="E69" s="25" t="s">
        <v>454</v>
      </c>
      <c r="F69" s="23" t="s">
        <v>506</v>
      </c>
      <c r="G69" s="23">
        <v>30</v>
      </c>
      <c r="H69" s="12"/>
      <c r="I69" s="12"/>
      <c r="J69" s="8"/>
      <c r="K69" s="34"/>
      <c r="L69" s="32"/>
      <c r="M69" s="33">
        <f t="shared" si="13"/>
        <v>0</v>
      </c>
      <c r="N69" s="16" t="str">
        <f t="shared" si="14"/>
        <v/>
      </c>
      <c r="O69" s="9" t="str">
        <f t="shared" si="12"/>
        <v/>
      </c>
      <c r="P69" s="35" t="str">
        <f t="shared" si="15"/>
        <v/>
      </c>
      <c r="Q69" s="23"/>
      <c r="R69" s="12"/>
      <c r="S69" s="27"/>
      <c r="T69" s="7"/>
    </row>
    <row r="70" spans="1:20" x14ac:dyDescent="0.25">
      <c r="A70" s="23"/>
      <c r="B70" s="25" t="s">
        <v>109</v>
      </c>
      <c r="C70" s="23" t="s">
        <v>43</v>
      </c>
      <c r="D70" s="25" t="s">
        <v>503</v>
      </c>
      <c r="E70" s="25" t="s">
        <v>454</v>
      </c>
      <c r="F70" s="23" t="s">
        <v>505</v>
      </c>
      <c r="G70" s="23">
        <v>20</v>
      </c>
      <c r="H70" s="12"/>
      <c r="I70" s="12"/>
      <c r="J70" s="8"/>
      <c r="K70" s="34"/>
      <c r="L70" s="32"/>
      <c r="M70" s="33">
        <f t="shared" si="13"/>
        <v>0</v>
      </c>
      <c r="N70" s="16" t="str">
        <f t="shared" si="14"/>
        <v/>
      </c>
      <c r="O70" s="9" t="str">
        <f t="shared" si="12"/>
        <v/>
      </c>
      <c r="P70" s="35" t="str">
        <f t="shared" si="15"/>
        <v/>
      </c>
      <c r="Q70" s="23"/>
      <c r="R70" s="12"/>
      <c r="S70" s="27"/>
      <c r="T70" s="7"/>
    </row>
    <row r="71" spans="1:20" x14ac:dyDescent="0.25">
      <c r="A71" s="23"/>
      <c r="B71" s="25" t="s">
        <v>109</v>
      </c>
      <c r="C71" s="23" t="s">
        <v>43</v>
      </c>
      <c r="D71" s="25" t="s">
        <v>504</v>
      </c>
      <c r="E71" s="25" t="s">
        <v>454</v>
      </c>
      <c r="F71" s="23" t="s">
        <v>507</v>
      </c>
      <c r="G71" s="23">
        <v>70</v>
      </c>
      <c r="H71" s="12"/>
      <c r="I71" s="12"/>
      <c r="J71" s="8"/>
      <c r="K71" s="34"/>
      <c r="L71" s="32"/>
      <c r="M71" s="33">
        <f t="shared" si="13"/>
        <v>0</v>
      </c>
      <c r="N71" s="16" t="str">
        <f t="shared" si="14"/>
        <v/>
      </c>
      <c r="O71" s="9" t="str">
        <f t="shared" si="12"/>
        <v/>
      </c>
      <c r="P71" s="35" t="str">
        <f t="shared" si="15"/>
        <v/>
      </c>
      <c r="Q71" s="23" t="s">
        <v>237</v>
      </c>
      <c r="R71" s="12"/>
      <c r="S71" s="27"/>
      <c r="T71" s="7"/>
    </row>
    <row r="72" spans="1:20" x14ac:dyDescent="0.25">
      <c r="A72" s="23"/>
      <c r="B72" s="25" t="s">
        <v>109</v>
      </c>
      <c r="C72" s="23" t="s">
        <v>43</v>
      </c>
      <c r="D72" s="25" t="s">
        <v>79</v>
      </c>
      <c r="E72" s="25" t="s">
        <v>454</v>
      </c>
      <c r="F72" s="23" t="s">
        <v>51</v>
      </c>
      <c r="G72" s="23">
        <v>60</v>
      </c>
      <c r="H72" s="12"/>
      <c r="I72" s="12"/>
      <c r="J72" s="8"/>
      <c r="K72" s="34"/>
      <c r="L72" s="32"/>
      <c r="M72" s="33">
        <f t="shared" si="13"/>
        <v>0</v>
      </c>
      <c r="N72" s="16" t="str">
        <f t="shared" si="14"/>
        <v/>
      </c>
      <c r="O72" s="9" t="str">
        <f t="shared" si="12"/>
        <v/>
      </c>
      <c r="P72" s="35" t="str">
        <f t="shared" si="15"/>
        <v/>
      </c>
      <c r="Q72" s="23" t="s">
        <v>237</v>
      </c>
      <c r="R72" s="12"/>
      <c r="S72" s="27"/>
      <c r="T72" s="7"/>
    </row>
    <row r="73" spans="1:20" x14ac:dyDescent="0.25">
      <c r="A73" s="23"/>
      <c r="B73" s="25" t="s">
        <v>109</v>
      </c>
      <c r="C73" s="23" t="s">
        <v>43</v>
      </c>
      <c r="D73" s="25" t="s">
        <v>78</v>
      </c>
      <c r="E73" s="25" t="s">
        <v>454</v>
      </c>
      <c r="F73" s="23" t="s">
        <v>50</v>
      </c>
      <c r="G73" s="23">
        <v>60</v>
      </c>
      <c r="H73" s="12"/>
      <c r="I73" s="12"/>
      <c r="J73" s="8"/>
      <c r="K73" s="34"/>
      <c r="L73" s="32"/>
      <c r="M73" s="33">
        <f t="shared" si="13"/>
        <v>0</v>
      </c>
      <c r="N73" s="16" t="str">
        <f t="shared" si="14"/>
        <v/>
      </c>
      <c r="O73" s="9" t="str">
        <f t="shared" si="12"/>
        <v/>
      </c>
      <c r="P73" s="35" t="str">
        <f t="shared" si="15"/>
        <v/>
      </c>
      <c r="Q73" s="23" t="s">
        <v>237</v>
      </c>
      <c r="R73" s="12"/>
      <c r="S73" s="27"/>
      <c r="T73" s="7"/>
    </row>
    <row r="74" spans="1:20" x14ac:dyDescent="0.25">
      <c r="A74" s="23"/>
      <c r="B74" s="25" t="s">
        <v>109</v>
      </c>
      <c r="C74" s="23" t="s">
        <v>43</v>
      </c>
      <c r="D74" s="25" t="s">
        <v>80</v>
      </c>
      <c r="E74" s="25" t="s">
        <v>454</v>
      </c>
      <c r="F74" s="23" t="s">
        <v>54</v>
      </c>
      <c r="G74" s="23">
        <v>10</v>
      </c>
      <c r="H74" s="12"/>
      <c r="I74" s="12"/>
      <c r="J74" s="8"/>
      <c r="K74" s="34"/>
      <c r="L74" s="32"/>
      <c r="M74" s="33">
        <f t="shared" si="13"/>
        <v>0</v>
      </c>
      <c r="N74" s="16" t="str">
        <f t="shared" si="14"/>
        <v/>
      </c>
      <c r="O74" s="9" t="str">
        <f t="shared" ref="O74:O101" si="16">IFERROR(N74*G74,"")</f>
        <v/>
      </c>
      <c r="P74" s="35" t="str">
        <f t="shared" si="15"/>
        <v/>
      </c>
      <c r="Q74" s="23"/>
      <c r="R74" s="12"/>
      <c r="S74" s="27"/>
      <c r="T74" s="7"/>
    </row>
    <row r="75" spans="1:20" x14ac:dyDescent="0.25">
      <c r="A75" s="23"/>
      <c r="B75" s="25" t="s">
        <v>109</v>
      </c>
      <c r="C75" s="23" t="s">
        <v>43</v>
      </c>
      <c r="D75" s="25" t="s">
        <v>167</v>
      </c>
      <c r="E75" s="25" t="s">
        <v>454</v>
      </c>
      <c r="F75" s="23" t="s">
        <v>353</v>
      </c>
      <c r="G75" s="23">
        <v>15</v>
      </c>
      <c r="H75" s="12"/>
      <c r="I75" s="12"/>
      <c r="J75" s="8"/>
      <c r="K75" s="34"/>
      <c r="L75" s="32"/>
      <c r="M75" s="33">
        <f t="shared" si="13"/>
        <v>0</v>
      </c>
      <c r="N75" s="16" t="str">
        <f t="shared" si="14"/>
        <v/>
      </c>
      <c r="O75" s="9" t="str">
        <f t="shared" si="16"/>
        <v/>
      </c>
      <c r="P75" s="35" t="str">
        <f t="shared" si="15"/>
        <v/>
      </c>
      <c r="Q75" s="23"/>
      <c r="R75" s="12"/>
      <c r="S75" s="27"/>
      <c r="T75" s="7"/>
    </row>
    <row r="76" spans="1:20" x14ac:dyDescent="0.25">
      <c r="A76" s="23"/>
      <c r="B76" s="25" t="s">
        <v>109</v>
      </c>
      <c r="C76" s="23" t="s">
        <v>43</v>
      </c>
      <c r="D76" s="25" t="s">
        <v>168</v>
      </c>
      <c r="E76" s="25" t="s">
        <v>454</v>
      </c>
      <c r="F76" s="23" t="s">
        <v>58</v>
      </c>
      <c r="G76" s="23">
        <v>20</v>
      </c>
      <c r="H76" s="12"/>
      <c r="I76" s="12"/>
      <c r="J76" s="8"/>
      <c r="K76" s="34"/>
      <c r="L76" s="32"/>
      <c r="M76" s="33">
        <f t="shared" si="13"/>
        <v>0</v>
      </c>
      <c r="N76" s="16" t="str">
        <f t="shared" si="14"/>
        <v/>
      </c>
      <c r="O76" s="9" t="str">
        <f t="shared" si="16"/>
        <v/>
      </c>
      <c r="P76" s="35" t="str">
        <f t="shared" si="15"/>
        <v/>
      </c>
      <c r="Q76" s="23"/>
      <c r="R76" s="12"/>
      <c r="S76" s="27"/>
      <c r="T76" s="7"/>
    </row>
    <row r="77" spans="1:20" x14ac:dyDescent="0.25">
      <c r="A77" s="23"/>
      <c r="B77" s="25" t="s">
        <v>109</v>
      </c>
      <c r="C77" s="23" t="s">
        <v>43</v>
      </c>
      <c r="D77" s="25" t="s">
        <v>169</v>
      </c>
      <c r="E77" s="25" t="s">
        <v>454</v>
      </c>
      <c r="F77" s="23" t="s">
        <v>59</v>
      </c>
      <c r="G77" s="23">
        <v>20</v>
      </c>
      <c r="H77" s="12"/>
      <c r="I77" s="12"/>
      <c r="J77" s="8"/>
      <c r="K77" s="34"/>
      <c r="L77" s="32"/>
      <c r="M77" s="33">
        <f t="shared" si="13"/>
        <v>0</v>
      </c>
      <c r="N77" s="16" t="str">
        <f t="shared" si="14"/>
        <v/>
      </c>
      <c r="O77" s="9" t="str">
        <f t="shared" si="16"/>
        <v/>
      </c>
      <c r="P77" s="35" t="str">
        <f t="shared" si="15"/>
        <v/>
      </c>
      <c r="Q77" s="23"/>
      <c r="R77" s="12"/>
      <c r="S77" s="27"/>
      <c r="T77" s="7"/>
    </row>
    <row r="78" spans="1:20" x14ac:dyDescent="0.25">
      <c r="A78" s="23"/>
      <c r="B78" s="25" t="s">
        <v>109</v>
      </c>
      <c r="C78" s="23" t="s">
        <v>43</v>
      </c>
      <c r="D78" s="25" t="s">
        <v>81</v>
      </c>
      <c r="E78" s="25" t="s">
        <v>454</v>
      </c>
      <c r="F78" s="23" t="s">
        <v>61</v>
      </c>
      <c r="G78" s="23">
        <v>10</v>
      </c>
      <c r="H78" s="12"/>
      <c r="I78" s="12"/>
      <c r="J78" s="8"/>
      <c r="K78" s="34"/>
      <c r="L78" s="32"/>
      <c r="M78" s="33">
        <f t="shared" si="13"/>
        <v>0</v>
      </c>
      <c r="N78" s="16" t="str">
        <f t="shared" si="14"/>
        <v/>
      </c>
      <c r="O78" s="9" t="str">
        <f t="shared" si="16"/>
        <v/>
      </c>
      <c r="P78" s="35" t="str">
        <f t="shared" si="15"/>
        <v/>
      </c>
      <c r="Q78" s="23"/>
      <c r="R78" s="12"/>
      <c r="S78" s="27"/>
      <c r="T78" s="7"/>
    </row>
    <row r="79" spans="1:20" x14ac:dyDescent="0.25">
      <c r="A79" s="23"/>
      <c r="B79" s="25" t="s">
        <v>109</v>
      </c>
      <c r="C79" s="23" t="s">
        <v>43</v>
      </c>
      <c r="D79" s="25" t="s">
        <v>174</v>
      </c>
      <c r="E79" s="25" t="s">
        <v>454</v>
      </c>
      <c r="F79" s="23" t="s">
        <v>354</v>
      </c>
      <c r="G79" s="23">
        <v>10</v>
      </c>
      <c r="H79" s="12"/>
      <c r="I79" s="12"/>
      <c r="J79" s="8"/>
      <c r="K79" s="34"/>
      <c r="L79" s="32"/>
      <c r="M79" s="33">
        <f t="shared" si="13"/>
        <v>0</v>
      </c>
      <c r="N79" s="16" t="str">
        <f t="shared" si="14"/>
        <v/>
      </c>
      <c r="O79" s="9" t="str">
        <f t="shared" si="16"/>
        <v/>
      </c>
      <c r="P79" s="35" t="str">
        <f t="shared" si="15"/>
        <v/>
      </c>
      <c r="Q79" s="23"/>
      <c r="R79" s="12"/>
      <c r="S79" s="27"/>
      <c r="T79" s="7"/>
    </row>
    <row r="80" spans="1:20" x14ac:dyDescent="0.25">
      <c r="A80" s="55"/>
      <c r="B80" s="56" t="s">
        <v>109</v>
      </c>
      <c r="C80" s="55" t="s">
        <v>43</v>
      </c>
      <c r="D80" s="56" t="s">
        <v>170</v>
      </c>
      <c r="E80" s="56" t="s">
        <v>454</v>
      </c>
      <c r="F80" s="55" t="s">
        <v>529</v>
      </c>
      <c r="G80" s="55">
        <v>30</v>
      </c>
      <c r="H80" s="12"/>
      <c r="I80" s="12"/>
      <c r="J80" s="8"/>
      <c r="K80" s="34"/>
      <c r="L80" s="32"/>
      <c r="M80" s="33">
        <f t="shared" si="13"/>
        <v>0</v>
      </c>
      <c r="N80" s="16" t="str">
        <f t="shared" si="14"/>
        <v/>
      </c>
      <c r="O80" s="9" t="str">
        <f t="shared" si="16"/>
        <v/>
      </c>
      <c r="P80" s="35" t="str">
        <f t="shared" si="15"/>
        <v/>
      </c>
      <c r="Q80" s="23"/>
      <c r="R80" s="12"/>
      <c r="S80" s="27"/>
      <c r="T80" s="7"/>
    </row>
    <row r="81" spans="1:20" x14ac:dyDescent="0.25">
      <c r="A81" s="23"/>
      <c r="B81" s="25" t="s">
        <v>109</v>
      </c>
      <c r="C81" s="23" t="s">
        <v>43</v>
      </c>
      <c r="D81" s="25" t="s">
        <v>175</v>
      </c>
      <c r="E81" s="25" t="s">
        <v>454</v>
      </c>
      <c r="F81" s="23" t="s">
        <v>66</v>
      </c>
      <c r="G81" s="23">
        <v>10</v>
      </c>
      <c r="H81" s="12"/>
      <c r="I81" s="12"/>
      <c r="J81" s="8"/>
      <c r="K81" s="34"/>
      <c r="L81" s="32"/>
      <c r="M81" s="33">
        <f t="shared" si="13"/>
        <v>0</v>
      </c>
      <c r="N81" s="16" t="str">
        <f t="shared" si="14"/>
        <v/>
      </c>
      <c r="O81" s="9" t="str">
        <f t="shared" si="16"/>
        <v/>
      </c>
      <c r="P81" s="35" t="str">
        <f t="shared" si="15"/>
        <v/>
      </c>
      <c r="Q81" s="23"/>
      <c r="R81" s="12"/>
      <c r="S81" s="27"/>
      <c r="T81" s="7"/>
    </row>
    <row r="82" spans="1:20" x14ac:dyDescent="0.25">
      <c r="A82" s="23"/>
      <c r="B82" s="25" t="s">
        <v>109</v>
      </c>
      <c r="C82" s="23" t="s">
        <v>43</v>
      </c>
      <c r="D82" s="25" t="s">
        <v>85</v>
      </c>
      <c r="E82" s="25" t="s">
        <v>454</v>
      </c>
      <c r="F82" s="23" t="s">
        <v>70</v>
      </c>
      <c r="G82" s="23">
        <v>20</v>
      </c>
      <c r="H82" s="12"/>
      <c r="I82" s="12"/>
      <c r="J82" s="8"/>
      <c r="K82" s="34"/>
      <c r="L82" s="32"/>
      <c r="M82" s="33">
        <f t="shared" si="13"/>
        <v>0</v>
      </c>
      <c r="N82" s="16" t="str">
        <f t="shared" si="14"/>
        <v/>
      </c>
      <c r="O82" s="9" t="str">
        <f t="shared" si="16"/>
        <v/>
      </c>
      <c r="P82" s="35" t="str">
        <f t="shared" si="15"/>
        <v/>
      </c>
      <c r="Q82" s="23"/>
      <c r="R82" s="12"/>
      <c r="S82" s="27"/>
      <c r="T82" s="7"/>
    </row>
    <row r="83" spans="1:20" x14ac:dyDescent="0.25">
      <c r="A83" s="23"/>
      <c r="B83" s="25" t="s">
        <v>109</v>
      </c>
      <c r="C83" s="23" t="s">
        <v>43</v>
      </c>
      <c r="D83" s="25" t="s">
        <v>86</v>
      </c>
      <c r="E83" s="25" t="s">
        <v>454</v>
      </c>
      <c r="F83" s="23" t="s">
        <v>71</v>
      </c>
      <c r="G83" s="23">
        <v>10</v>
      </c>
      <c r="H83" s="12"/>
      <c r="I83" s="12"/>
      <c r="J83" s="8"/>
      <c r="K83" s="34"/>
      <c r="L83" s="32"/>
      <c r="M83" s="33">
        <f t="shared" si="13"/>
        <v>0</v>
      </c>
      <c r="N83" s="16" t="str">
        <f t="shared" si="14"/>
        <v/>
      </c>
      <c r="O83" s="9" t="str">
        <f t="shared" si="16"/>
        <v/>
      </c>
      <c r="P83" s="35" t="str">
        <f t="shared" si="15"/>
        <v/>
      </c>
      <c r="Q83" s="23"/>
      <c r="R83" s="12"/>
      <c r="S83" s="27"/>
      <c r="T83" s="7"/>
    </row>
    <row r="84" spans="1:20" s="18" customFormat="1" x14ac:dyDescent="0.25">
      <c r="A84" s="23"/>
      <c r="B84" s="25" t="s">
        <v>109</v>
      </c>
      <c r="C84" s="23" t="s">
        <v>43</v>
      </c>
      <c r="D84" s="25" t="s">
        <v>181</v>
      </c>
      <c r="E84" s="25" t="s">
        <v>454</v>
      </c>
      <c r="F84" s="23" t="s">
        <v>247</v>
      </c>
      <c r="G84" s="23">
        <v>20</v>
      </c>
      <c r="H84" s="12"/>
      <c r="I84" s="12"/>
      <c r="J84" s="8"/>
      <c r="K84" s="34"/>
      <c r="L84" s="32"/>
      <c r="M84" s="33">
        <f t="shared" si="13"/>
        <v>0</v>
      </c>
      <c r="N84" s="16" t="str">
        <f t="shared" si="14"/>
        <v/>
      </c>
      <c r="O84" s="9" t="str">
        <f t="shared" si="16"/>
        <v/>
      </c>
      <c r="P84" s="35" t="str">
        <f t="shared" si="15"/>
        <v/>
      </c>
      <c r="Q84" s="23"/>
      <c r="R84" s="12"/>
      <c r="S84" s="27"/>
      <c r="T84" s="7"/>
    </row>
    <row r="85" spans="1:20" s="18" customFormat="1" x14ac:dyDescent="0.25">
      <c r="A85" s="23"/>
      <c r="B85" s="25" t="s">
        <v>109</v>
      </c>
      <c r="C85" s="23" t="s">
        <v>43</v>
      </c>
      <c r="D85" s="25" t="s">
        <v>182</v>
      </c>
      <c r="E85" s="25" t="s">
        <v>454</v>
      </c>
      <c r="F85" s="23" t="s">
        <v>248</v>
      </c>
      <c r="G85" s="23">
        <v>15</v>
      </c>
      <c r="H85" s="12"/>
      <c r="I85" s="12"/>
      <c r="J85" s="8"/>
      <c r="K85" s="34"/>
      <c r="L85" s="32"/>
      <c r="M85" s="33">
        <f t="shared" si="13"/>
        <v>0</v>
      </c>
      <c r="N85" s="16" t="str">
        <f t="shared" si="14"/>
        <v/>
      </c>
      <c r="O85" s="9" t="str">
        <f t="shared" si="16"/>
        <v/>
      </c>
      <c r="P85" s="35" t="str">
        <f t="shared" si="15"/>
        <v/>
      </c>
      <c r="Q85" s="23"/>
      <c r="R85" s="12"/>
      <c r="S85" s="27"/>
      <c r="T85" s="7"/>
    </row>
    <row r="86" spans="1:20" s="18" customFormat="1" x14ac:dyDescent="0.25">
      <c r="A86" s="23"/>
      <c r="B86" s="25" t="s">
        <v>109</v>
      </c>
      <c r="C86" s="23" t="s">
        <v>43</v>
      </c>
      <c r="D86" s="25" t="s">
        <v>183</v>
      </c>
      <c r="E86" s="25" t="s">
        <v>454</v>
      </c>
      <c r="F86" s="23" t="s">
        <v>249</v>
      </c>
      <c r="G86" s="23">
        <v>15</v>
      </c>
      <c r="H86" s="12"/>
      <c r="I86" s="12"/>
      <c r="J86" s="8"/>
      <c r="K86" s="34"/>
      <c r="L86" s="32"/>
      <c r="M86" s="33">
        <f t="shared" si="13"/>
        <v>0</v>
      </c>
      <c r="N86" s="16" t="str">
        <f t="shared" si="14"/>
        <v/>
      </c>
      <c r="O86" s="9" t="str">
        <f t="shared" si="16"/>
        <v/>
      </c>
      <c r="P86" s="35" t="str">
        <f t="shared" si="15"/>
        <v/>
      </c>
      <c r="Q86" s="23"/>
      <c r="R86" s="12"/>
      <c r="S86" s="27"/>
      <c r="T86" s="7"/>
    </row>
    <row r="87" spans="1:20" s="18" customFormat="1" x14ac:dyDescent="0.25">
      <c r="A87" s="23"/>
      <c r="B87" s="25" t="s">
        <v>109</v>
      </c>
      <c r="C87" s="23" t="s">
        <v>43</v>
      </c>
      <c r="D87" s="25" t="s">
        <v>184</v>
      </c>
      <c r="E87" s="25" t="s">
        <v>454</v>
      </c>
      <c r="F87" s="23" t="s">
        <v>250</v>
      </c>
      <c r="G87" s="23">
        <v>15</v>
      </c>
      <c r="H87" s="12"/>
      <c r="I87" s="12"/>
      <c r="J87" s="8"/>
      <c r="K87" s="34"/>
      <c r="L87" s="32"/>
      <c r="M87" s="33">
        <f t="shared" si="13"/>
        <v>0</v>
      </c>
      <c r="N87" s="16" t="str">
        <f t="shared" si="14"/>
        <v/>
      </c>
      <c r="O87" s="9" t="str">
        <f t="shared" si="16"/>
        <v/>
      </c>
      <c r="P87" s="35" t="str">
        <f t="shared" si="15"/>
        <v/>
      </c>
      <c r="Q87" s="23"/>
      <c r="R87" s="12"/>
      <c r="S87" s="27"/>
      <c r="T87" s="7"/>
    </row>
    <row r="88" spans="1:20" s="18" customFormat="1" x14ac:dyDescent="0.25">
      <c r="A88" s="23"/>
      <c r="B88" s="25" t="s">
        <v>109</v>
      </c>
      <c r="C88" s="23" t="s">
        <v>43</v>
      </c>
      <c r="D88" s="25" t="s">
        <v>508</v>
      </c>
      <c r="E88" s="25" t="s">
        <v>454</v>
      </c>
      <c r="F88" s="23" t="s">
        <v>511</v>
      </c>
      <c r="G88" s="23">
        <v>5</v>
      </c>
      <c r="H88" s="12"/>
      <c r="I88" s="12"/>
      <c r="J88" s="8"/>
      <c r="K88" s="34"/>
      <c r="L88" s="32"/>
      <c r="M88" s="33">
        <f t="shared" si="13"/>
        <v>0</v>
      </c>
      <c r="N88" s="16" t="str">
        <f t="shared" si="14"/>
        <v/>
      </c>
      <c r="O88" s="9" t="str">
        <f t="shared" si="16"/>
        <v/>
      </c>
      <c r="P88" s="35" t="str">
        <f t="shared" si="15"/>
        <v/>
      </c>
      <c r="Q88" s="23"/>
      <c r="R88" s="12"/>
      <c r="S88" s="27"/>
      <c r="T88" s="7"/>
    </row>
    <row r="89" spans="1:20" s="18" customFormat="1" x14ac:dyDescent="0.25">
      <c r="A89" s="23"/>
      <c r="B89" s="25" t="s">
        <v>109</v>
      </c>
      <c r="C89" s="23" t="s">
        <v>43</v>
      </c>
      <c r="D89" s="25" t="s">
        <v>509</v>
      </c>
      <c r="E89" s="25" t="s">
        <v>454</v>
      </c>
      <c r="F89" s="23" t="s">
        <v>512</v>
      </c>
      <c r="G89" s="23">
        <v>5</v>
      </c>
      <c r="H89" s="12"/>
      <c r="I89" s="12"/>
      <c r="J89" s="8"/>
      <c r="K89" s="34"/>
      <c r="L89" s="32"/>
      <c r="M89" s="33">
        <f t="shared" si="13"/>
        <v>0</v>
      </c>
      <c r="N89" s="16" t="str">
        <f t="shared" si="14"/>
        <v/>
      </c>
      <c r="O89" s="9" t="str">
        <f t="shared" si="16"/>
        <v/>
      </c>
      <c r="P89" s="35" t="str">
        <f t="shared" si="15"/>
        <v/>
      </c>
      <c r="Q89" s="23"/>
      <c r="R89" s="12"/>
      <c r="S89" s="27"/>
      <c r="T89" s="7"/>
    </row>
    <row r="90" spans="1:20" s="18" customFormat="1" x14ac:dyDescent="0.25">
      <c r="A90" s="23"/>
      <c r="B90" s="25" t="s">
        <v>109</v>
      </c>
      <c r="C90" s="23" t="s">
        <v>43</v>
      </c>
      <c r="D90" s="25" t="s">
        <v>510</v>
      </c>
      <c r="E90" s="25" t="s">
        <v>454</v>
      </c>
      <c r="F90" s="23" t="s">
        <v>513</v>
      </c>
      <c r="G90" s="23">
        <v>5</v>
      </c>
      <c r="H90" s="12"/>
      <c r="I90" s="12"/>
      <c r="J90" s="8"/>
      <c r="K90" s="34"/>
      <c r="L90" s="32"/>
      <c r="M90" s="33">
        <f t="shared" si="13"/>
        <v>0</v>
      </c>
      <c r="N90" s="16" t="str">
        <f t="shared" si="14"/>
        <v/>
      </c>
      <c r="O90" s="9" t="str">
        <f t="shared" si="16"/>
        <v/>
      </c>
      <c r="P90" s="35" t="str">
        <f t="shared" si="15"/>
        <v/>
      </c>
      <c r="Q90" s="23"/>
      <c r="R90" s="12"/>
      <c r="S90" s="27"/>
      <c r="T90" s="7"/>
    </row>
    <row r="91" spans="1:20" s="18" customFormat="1" x14ac:dyDescent="0.25">
      <c r="A91" s="23"/>
      <c r="B91" s="25" t="s">
        <v>109</v>
      </c>
      <c r="C91" s="23" t="s">
        <v>43</v>
      </c>
      <c r="D91" s="25" t="s">
        <v>185</v>
      </c>
      <c r="E91" s="25" t="s">
        <v>454</v>
      </c>
      <c r="F91" s="23" t="s">
        <v>251</v>
      </c>
      <c r="G91" s="23">
        <v>40</v>
      </c>
      <c r="H91" s="12"/>
      <c r="I91" s="12"/>
      <c r="J91" s="8"/>
      <c r="K91" s="34"/>
      <c r="L91" s="32"/>
      <c r="M91" s="33">
        <f t="shared" si="13"/>
        <v>0</v>
      </c>
      <c r="N91" s="16" t="str">
        <f t="shared" si="14"/>
        <v/>
      </c>
      <c r="O91" s="9" t="str">
        <f t="shared" si="16"/>
        <v/>
      </c>
      <c r="P91" s="35" t="str">
        <f t="shared" si="15"/>
        <v/>
      </c>
      <c r="Q91" s="23"/>
      <c r="R91" s="12"/>
      <c r="S91" s="27"/>
      <c r="T91" s="7"/>
    </row>
    <row r="92" spans="1:20" s="18" customFormat="1" x14ac:dyDescent="0.25">
      <c r="A92" s="23"/>
      <c r="B92" s="25" t="s">
        <v>109</v>
      </c>
      <c r="C92" s="23" t="s">
        <v>43</v>
      </c>
      <c r="D92" s="25" t="s">
        <v>186</v>
      </c>
      <c r="E92" s="25" t="s">
        <v>454</v>
      </c>
      <c r="F92" s="23" t="s">
        <v>252</v>
      </c>
      <c r="G92" s="23">
        <v>30</v>
      </c>
      <c r="H92" s="12"/>
      <c r="I92" s="12"/>
      <c r="J92" s="8"/>
      <c r="K92" s="34"/>
      <c r="L92" s="32"/>
      <c r="M92" s="33">
        <f t="shared" si="13"/>
        <v>0</v>
      </c>
      <c r="N92" s="16" t="str">
        <f t="shared" si="14"/>
        <v/>
      </c>
      <c r="O92" s="9" t="str">
        <f t="shared" si="16"/>
        <v/>
      </c>
      <c r="P92" s="35" t="str">
        <f t="shared" si="15"/>
        <v/>
      </c>
      <c r="Q92" s="23"/>
      <c r="R92" s="12"/>
      <c r="S92" s="27"/>
      <c r="T92" s="7"/>
    </row>
    <row r="93" spans="1:20" s="18" customFormat="1" x14ac:dyDescent="0.25">
      <c r="A93" s="23"/>
      <c r="B93" s="25" t="s">
        <v>109</v>
      </c>
      <c r="C93" s="23" t="s">
        <v>43</v>
      </c>
      <c r="D93" s="25" t="s">
        <v>187</v>
      </c>
      <c r="E93" s="25" t="s">
        <v>454</v>
      </c>
      <c r="F93" s="23" t="s">
        <v>253</v>
      </c>
      <c r="G93" s="23">
        <v>35</v>
      </c>
      <c r="H93" s="12"/>
      <c r="I93" s="12"/>
      <c r="J93" s="8"/>
      <c r="K93" s="34"/>
      <c r="L93" s="32"/>
      <c r="M93" s="33">
        <f t="shared" si="13"/>
        <v>0</v>
      </c>
      <c r="N93" s="16" t="str">
        <f t="shared" si="14"/>
        <v/>
      </c>
      <c r="O93" s="9" t="str">
        <f t="shared" si="16"/>
        <v/>
      </c>
      <c r="P93" s="35" t="str">
        <f t="shared" si="15"/>
        <v/>
      </c>
      <c r="Q93" s="23"/>
      <c r="R93" s="12"/>
      <c r="S93" s="27"/>
      <c r="T93" s="7"/>
    </row>
    <row r="94" spans="1:20" s="18" customFormat="1" x14ac:dyDescent="0.25">
      <c r="A94" s="23"/>
      <c r="B94" s="25" t="s">
        <v>109</v>
      </c>
      <c r="C94" s="23" t="s">
        <v>43</v>
      </c>
      <c r="D94" s="25" t="s">
        <v>190</v>
      </c>
      <c r="E94" s="25" t="s">
        <v>454</v>
      </c>
      <c r="F94" s="23" t="s">
        <v>254</v>
      </c>
      <c r="G94" s="23">
        <v>5</v>
      </c>
      <c r="H94" s="12"/>
      <c r="I94" s="12"/>
      <c r="J94" s="8"/>
      <c r="K94" s="34"/>
      <c r="L94" s="32"/>
      <c r="M94" s="33">
        <f t="shared" si="13"/>
        <v>0</v>
      </c>
      <c r="N94" s="16" t="str">
        <f t="shared" si="14"/>
        <v/>
      </c>
      <c r="O94" s="9" t="str">
        <f t="shared" si="16"/>
        <v/>
      </c>
      <c r="P94" s="35" t="str">
        <f t="shared" si="15"/>
        <v/>
      </c>
      <c r="Q94" s="23"/>
      <c r="R94" s="12"/>
      <c r="S94" s="27"/>
      <c r="T94" s="7"/>
    </row>
    <row r="95" spans="1:20" s="18" customFormat="1" x14ac:dyDescent="0.25">
      <c r="A95" s="23"/>
      <c r="B95" s="25" t="s">
        <v>109</v>
      </c>
      <c r="C95" s="23" t="s">
        <v>43</v>
      </c>
      <c r="D95" s="25" t="s">
        <v>191</v>
      </c>
      <c r="E95" s="25" t="s">
        <v>454</v>
      </c>
      <c r="F95" s="23" t="s">
        <v>255</v>
      </c>
      <c r="G95" s="23">
        <v>5</v>
      </c>
      <c r="H95" s="12"/>
      <c r="I95" s="12"/>
      <c r="J95" s="8"/>
      <c r="K95" s="34"/>
      <c r="L95" s="32"/>
      <c r="M95" s="33">
        <f t="shared" si="13"/>
        <v>0</v>
      </c>
      <c r="N95" s="16" t="str">
        <f t="shared" si="14"/>
        <v/>
      </c>
      <c r="O95" s="9" t="str">
        <f t="shared" si="16"/>
        <v/>
      </c>
      <c r="P95" s="35" t="str">
        <f t="shared" si="15"/>
        <v/>
      </c>
      <c r="Q95" s="23"/>
      <c r="R95" s="12"/>
      <c r="S95" s="27"/>
      <c r="T95" s="7"/>
    </row>
    <row r="96" spans="1:20" s="18" customFormat="1" x14ac:dyDescent="0.25">
      <c r="A96" s="23"/>
      <c r="B96" s="25" t="s">
        <v>109</v>
      </c>
      <c r="C96" s="23" t="s">
        <v>43</v>
      </c>
      <c r="D96" s="25" t="s">
        <v>192</v>
      </c>
      <c r="E96" s="25" t="s">
        <v>454</v>
      </c>
      <c r="F96" s="23" t="s">
        <v>256</v>
      </c>
      <c r="G96" s="23">
        <v>5</v>
      </c>
      <c r="H96" s="12"/>
      <c r="I96" s="12"/>
      <c r="J96" s="8"/>
      <c r="K96" s="34"/>
      <c r="L96" s="32"/>
      <c r="M96" s="33">
        <f t="shared" ref="M96:M152" si="17">IFERROR(K96*(1+L96),"")</f>
        <v>0</v>
      </c>
      <c r="N96" s="16" t="str">
        <f t="shared" ref="N96:N152" si="18">IFERROR(M96/J96,"")</f>
        <v/>
      </c>
      <c r="O96" s="9" t="str">
        <f t="shared" si="16"/>
        <v/>
      </c>
      <c r="P96" s="35" t="str">
        <f>IFERROR(O96/$O$41,"")</f>
        <v/>
      </c>
      <c r="Q96" s="23"/>
      <c r="R96" s="12"/>
      <c r="S96" s="27"/>
      <c r="T96" s="7"/>
    </row>
    <row r="97" spans="1:20" s="18" customFormat="1" x14ac:dyDescent="0.25">
      <c r="A97" s="23"/>
      <c r="B97" s="25" t="s">
        <v>109</v>
      </c>
      <c r="C97" s="23" t="s">
        <v>43</v>
      </c>
      <c r="D97" s="25" t="s">
        <v>193</v>
      </c>
      <c r="E97" s="25" t="s">
        <v>454</v>
      </c>
      <c r="F97" s="23" t="s">
        <v>257</v>
      </c>
      <c r="G97" s="23">
        <v>5</v>
      </c>
      <c r="H97" s="12"/>
      <c r="I97" s="12"/>
      <c r="J97" s="8"/>
      <c r="K97" s="34"/>
      <c r="L97" s="32"/>
      <c r="M97" s="33">
        <f t="shared" si="17"/>
        <v>0</v>
      </c>
      <c r="N97" s="16" t="str">
        <f t="shared" si="18"/>
        <v/>
      </c>
      <c r="O97" s="9" t="str">
        <f t="shared" si="16"/>
        <v/>
      </c>
      <c r="P97" s="35" t="str">
        <f>IFERROR(O97/$O$41,"")</f>
        <v/>
      </c>
      <c r="Q97" s="23"/>
      <c r="R97" s="12"/>
      <c r="S97" s="27"/>
      <c r="T97" s="7"/>
    </row>
    <row r="98" spans="1:20" s="18" customFormat="1" x14ac:dyDescent="0.25">
      <c r="A98" s="23"/>
      <c r="B98" s="25" t="s">
        <v>109</v>
      </c>
      <c r="C98" s="23" t="s">
        <v>43</v>
      </c>
      <c r="D98" s="25" t="s">
        <v>420</v>
      </c>
      <c r="E98" s="25" t="s">
        <v>454</v>
      </c>
      <c r="F98" s="23" t="s">
        <v>425</v>
      </c>
      <c r="G98" s="23">
        <v>30</v>
      </c>
      <c r="H98" s="12"/>
      <c r="I98" s="12"/>
      <c r="J98" s="8"/>
      <c r="K98" s="34"/>
      <c r="L98" s="32"/>
      <c r="M98" s="33">
        <f t="shared" si="17"/>
        <v>0</v>
      </c>
      <c r="N98" s="16" t="str">
        <f t="shared" si="18"/>
        <v/>
      </c>
      <c r="O98" s="9" t="str">
        <f t="shared" si="16"/>
        <v/>
      </c>
      <c r="P98" s="35" t="str">
        <f>IFERROR(O98/$O$41,"")</f>
        <v/>
      </c>
      <c r="Q98" s="23"/>
      <c r="R98" s="12"/>
      <c r="S98" s="27"/>
      <c r="T98" s="7"/>
    </row>
    <row r="99" spans="1:20" s="18" customFormat="1" x14ac:dyDescent="0.25">
      <c r="A99" s="23"/>
      <c r="B99" s="25" t="s">
        <v>109</v>
      </c>
      <c r="C99" s="23" t="s">
        <v>43</v>
      </c>
      <c r="D99" s="25" t="s">
        <v>421</v>
      </c>
      <c r="E99" s="25" t="s">
        <v>454</v>
      </c>
      <c r="F99" s="23" t="s">
        <v>424</v>
      </c>
      <c r="G99" s="23">
        <v>30</v>
      </c>
      <c r="H99" s="12"/>
      <c r="I99" s="12"/>
      <c r="J99" s="8"/>
      <c r="K99" s="34"/>
      <c r="L99" s="32"/>
      <c r="M99" s="33">
        <f t="shared" si="17"/>
        <v>0</v>
      </c>
      <c r="N99" s="16" t="str">
        <f t="shared" si="18"/>
        <v/>
      </c>
      <c r="O99" s="9" t="str">
        <f t="shared" si="16"/>
        <v/>
      </c>
      <c r="P99" s="35" t="str">
        <f>IFERROR(O99/$O$41,"")</f>
        <v/>
      </c>
      <c r="Q99" s="23"/>
      <c r="R99" s="12"/>
      <c r="S99" s="27"/>
      <c r="T99" s="7"/>
    </row>
    <row r="100" spans="1:20" s="18" customFormat="1" x14ac:dyDescent="0.25">
      <c r="A100" s="23"/>
      <c r="B100" s="25" t="s">
        <v>109</v>
      </c>
      <c r="C100" s="23" t="s">
        <v>43</v>
      </c>
      <c r="D100" s="25" t="s">
        <v>422</v>
      </c>
      <c r="E100" s="25" t="s">
        <v>454</v>
      </c>
      <c r="F100" s="23" t="s">
        <v>423</v>
      </c>
      <c r="G100" s="23">
        <v>30</v>
      </c>
      <c r="H100" s="12"/>
      <c r="I100" s="12"/>
      <c r="J100" s="8"/>
      <c r="K100" s="34"/>
      <c r="L100" s="32"/>
      <c r="M100" s="33">
        <f t="shared" si="17"/>
        <v>0</v>
      </c>
      <c r="N100" s="16" t="str">
        <f t="shared" si="18"/>
        <v/>
      </c>
      <c r="O100" s="9" t="str">
        <f t="shared" si="16"/>
        <v/>
      </c>
      <c r="P100" s="35" t="str">
        <f>IFERROR(O100/$O$41,"")</f>
        <v/>
      </c>
      <c r="Q100" s="23"/>
      <c r="R100" s="12"/>
      <c r="S100" s="27"/>
      <c r="T100" s="7"/>
    </row>
    <row r="101" spans="1:20" s="18" customFormat="1" x14ac:dyDescent="0.25">
      <c r="A101" s="23"/>
      <c r="B101" s="25" t="s">
        <v>109</v>
      </c>
      <c r="C101" s="23" t="s">
        <v>43</v>
      </c>
      <c r="D101" s="25" t="s">
        <v>180</v>
      </c>
      <c r="E101" s="25" t="s">
        <v>454</v>
      </c>
      <c r="F101" s="23" t="s">
        <v>258</v>
      </c>
      <c r="G101" s="23">
        <v>40</v>
      </c>
      <c r="H101" s="12"/>
      <c r="I101" s="12"/>
      <c r="J101" s="8"/>
      <c r="K101" s="34"/>
      <c r="L101" s="32"/>
      <c r="M101" s="33">
        <f t="shared" si="17"/>
        <v>0</v>
      </c>
      <c r="N101" s="16" t="str">
        <f t="shared" si="18"/>
        <v/>
      </c>
      <c r="O101" s="9" t="str">
        <f t="shared" si="16"/>
        <v/>
      </c>
      <c r="P101" s="35" t="str">
        <f>IFERROR(O101/$O$41,"")</f>
        <v/>
      </c>
      <c r="Q101" s="23"/>
      <c r="R101" s="12"/>
      <c r="S101" s="27"/>
      <c r="T101" s="7"/>
    </row>
    <row r="102" spans="1:20" s="18" customFormat="1" x14ac:dyDescent="0.25">
      <c r="A102" s="55"/>
      <c r="B102" s="56" t="s">
        <v>109</v>
      </c>
      <c r="C102" s="55" t="s">
        <v>43</v>
      </c>
      <c r="D102" s="56" t="s">
        <v>522</v>
      </c>
      <c r="E102" s="56" t="s">
        <v>454</v>
      </c>
      <c r="F102" s="55" t="s">
        <v>523</v>
      </c>
      <c r="G102" s="55">
        <v>5</v>
      </c>
      <c r="H102" s="12"/>
      <c r="I102" s="12"/>
      <c r="J102" s="8"/>
      <c r="K102" s="34"/>
      <c r="L102" s="32"/>
      <c r="M102" s="33">
        <f t="shared" si="17"/>
        <v>0</v>
      </c>
      <c r="N102" s="16" t="str">
        <f t="shared" si="18"/>
        <v/>
      </c>
      <c r="O102" s="9" t="str">
        <f t="shared" ref="O102:O133" si="19">IFERROR(N102*G102,"")</f>
        <v/>
      </c>
      <c r="P102" s="35" t="str">
        <f>IFERROR(O102/$O$41,"")</f>
        <v/>
      </c>
      <c r="Q102" s="23"/>
      <c r="R102" s="12"/>
      <c r="S102" s="27"/>
      <c r="T102" s="7"/>
    </row>
    <row r="103" spans="1:20" s="18" customFormat="1" x14ac:dyDescent="0.25">
      <c r="A103" s="23"/>
      <c r="B103" s="25" t="s">
        <v>109</v>
      </c>
      <c r="C103" s="23" t="s">
        <v>43</v>
      </c>
      <c r="D103" s="25" t="s">
        <v>83</v>
      </c>
      <c r="E103" s="25" t="s">
        <v>454</v>
      </c>
      <c r="F103" s="23" t="s">
        <v>259</v>
      </c>
      <c r="G103" s="23">
        <v>5</v>
      </c>
      <c r="H103" s="12"/>
      <c r="I103" s="12"/>
      <c r="J103" s="8"/>
      <c r="K103" s="34"/>
      <c r="L103" s="32"/>
      <c r="M103" s="33">
        <f t="shared" si="17"/>
        <v>0</v>
      </c>
      <c r="N103" s="16" t="str">
        <f t="shared" si="18"/>
        <v/>
      </c>
      <c r="O103" s="9" t="str">
        <f t="shared" si="19"/>
        <v/>
      </c>
      <c r="P103" s="35" t="str">
        <f>IFERROR(O103/$O$41,"")</f>
        <v/>
      </c>
      <c r="Q103" s="23"/>
      <c r="R103" s="12"/>
      <c r="S103" s="27"/>
      <c r="T103" s="7"/>
    </row>
    <row r="104" spans="1:20" s="18" customFormat="1" x14ac:dyDescent="0.25">
      <c r="A104" s="23"/>
      <c r="B104" s="25" t="s">
        <v>109</v>
      </c>
      <c r="C104" s="23" t="s">
        <v>43</v>
      </c>
      <c r="D104" s="25" t="s">
        <v>188</v>
      </c>
      <c r="E104" s="25" t="s">
        <v>454</v>
      </c>
      <c r="F104" s="23" t="s">
        <v>260</v>
      </c>
      <c r="G104" s="23">
        <v>5</v>
      </c>
      <c r="H104" s="12"/>
      <c r="I104" s="12"/>
      <c r="J104" s="8"/>
      <c r="K104" s="34"/>
      <c r="L104" s="32"/>
      <c r="M104" s="33">
        <f t="shared" si="17"/>
        <v>0</v>
      </c>
      <c r="N104" s="16" t="str">
        <f t="shared" si="18"/>
        <v/>
      </c>
      <c r="O104" s="9" t="str">
        <f t="shared" si="19"/>
        <v/>
      </c>
      <c r="P104" s="35" t="str">
        <f>IFERROR(O104/$O$41,"")</f>
        <v/>
      </c>
      <c r="Q104" s="23"/>
      <c r="R104" s="12"/>
      <c r="S104" s="27"/>
      <c r="T104" s="7"/>
    </row>
    <row r="105" spans="1:20" s="18" customFormat="1" x14ac:dyDescent="0.25">
      <c r="A105" s="23"/>
      <c r="B105" s="25" t="s">
        <v>109</v>
      </c>
      <c r="C105" s="23" t="s">
        <v>43</v>
      </c>
      <c r="D105" s="25" t="s">
        <v>514</v>
      </c>
      <c r="E105" s="25" t="s">
        <v>454</v>
      </c>
      <c r="F105" s="23" t="s">
        <v>515</v>
      </c>
      <c r="G105" s="23">
        <v>5</v>
      </c>
      <c r="H105" s="12"/>
      <c r="I105" s="12"/>
      <c r="J105" s="8"/>
      <c r="K105" s="34"/>
      <c r="L105" s="32"/>
      <c r="M105" s="33">
        <f t="shared" si="17"/>
        <v>0</v>
      </c>
      <c r="N105" s="16" t="str">
        <f t="shared" si="18"/>
        <v/>
      </c>
      <c r="O105" s="9" t="str">
        <f t="shared" si="19"/>
        <v/>
      </c>
      <c r="P105" s="35" t="str">
        <f>IFERROR(O105/$O$41,"")</f>
        <v/>
      </c>
      <c r="Q105" s="23"/>
      <c r="R105" s="12"/>
      <c r="S105" s="27"/>
      <c r="T105" s="7"/>
    </row>
    <row r="106" spans="1:20" s="18" customFormat="1" x14ac:dyDescent="0.25">
      <c r="A106" s="23"/>
      <c r="B106" s="25" t="s">
        <v>109</v>
      </c>
      <c r="C106" s="23" t="s">
        <v>43</v>
      </c>
      <c r="D106" s="25" t="s">
        <v>189</v>
      </c>
      <c r="E106" s="25" t="s">
        <v>454</v>
      </c>
      <c r="F106" s="23" t="s">
        <v>261</v>
      </c>
      <c r="G106" s="23">
        <v>5</v>
      </c>
      <c r="H106" s="12"/>
      <c r="I106" s="12"/>
      <c r="J106" s="8"/>
      <c r="K106" s="34"/>
      <c r="L106" s="32"/>
      <c r="M106" s="33">
        <f t="shared" si="17"/>
        <v>0</v>
      </c>
      <c r="N106" s="16" t="str">
        <f t="shared" si="18"/>
        <v/>
      </c>
      <c r="O106" s="9" t="str">
        <f t="shared" si="19"/>
        <v/>
      </c>
      <c r="P106" s="35" t="str">
        <f>IFERROR(O106/$O$41,"")</f>
        <v/>
      </c>
      <c r="Q106" s="23"/>
      <c r="R106" s="12"/>
      <c r="S106" s="27"/>
      <c r="T106" s="7"/>
    </row>
    <row r="107" spans="1:20" s="18" customFormat="1" x14ac:dyDescent="0.25">
      <c r="A107" s="55"/>
      <c r="B107" s="56" t="s">
        <v>109</v>
      </c>
      <c r="C107" s="55" t="s">
        <v>43</v>
      </c>
      <c r="D107" s="56" t="s">
        <v>524</v>
      </c>
      <c r="E107" s="56" t="s">
        <v>454</v>
      </c>
      <c r="F107" s="55" t="s">
        <v>525</v>
      </c>
      <c r="G107" s="55">
        <v>5</v>
      </c>
      <c r="H107" s="12"/>
      <c r="I107" s="12"/>
      <c r="J107" s="8"/>
      <c r="K107" s="34"/>
      <c r="L107" s="32"/>
      <c r="M107" s="33">
        <f t="shared" si="17"/>
        <v>0</v>
      </c>
      <c r="N107" s="16" t="str">
        <f t="shared" si="18"/>
        <v/>
      </c>
      <c r="O107" s="9" t="str">
        <f t="shared" si="19"/>
        <v/>
      </c>
      <c r="P107" s="35" t="str">
        <f>IFERROR(O107/$O$41,"")</f>
        <v/>
      </c>
      <c r="Q107" s="23"/>
      <c r="R107" s="12"/>
      <c r="S107" s="27"/>
      <c r="T107" s="7"/>
    </row>
    <row r="108" spans="1:20" s="20" customFormat="1" x14ac:dyDescent="0.25">
      <c r="A108" s="23"/>
      <c r="B108" s="25" t="s">
        <v>109</v>
      </c>
      <c r="C108" s="23" t="s">
        <v>43</v>
      </c>
      <c r="D108" s="25" t="s">
        <v>314</v>
      </c>
      <c r="E108" s="25" t="s">
        <v>454</v>
      </c>
      <c r="F108" s="23" t="s">
        <v>328</v>
      </c>
      <c r="G108" s="23">
        <v>120</v>
      </c>
      <c r="H108" s="12"/>
      <c r="I108" s="12"/>
      <c r="J108" s="8"/>
      <c r="K108" s="34"/>
      <c r="L108" s="32"/>
      <c r="M108" s="33">
        <f t="shared" si="17"/>
        <v>0</v>
      </c>
      <c r="N108" s="16" t="str">
        <f t="shared" si="18"/>
        <v/>
      </c>
      <c r="O108" s="9" t="str">
        <f t="shared" si="19"/>
        <v/>
      </c>
      <c r="P108" s="35" t="str">
        <f>IFERROR(O108/$O$41,"")</f>
        <v/>
      </c>
      <c r="Q108" s="23" t="s">
        <v>237</v>
      </c>
      <c r="R108" s="12"/>
      <c r="S108" s="27"/>
      <c r="T108" s="7"/>
    </row>
    <row r="109" spans="1:20" s="20" customFormat="1" x14ac:dyDescent="0.25">
      <c r="A109" s="23"/>
      <c r="B109" s="25" t="s">
        <v>109</v>
      </c>
      <c r="C109" s="23" t="s">
        <v>43</v>
      </c>
      <c r="D109" s="25" t="s">
        <v>516</v>
      </c>
      <c r="E109" s="25" t="s">
        <v>454</v>
      </c>
      <c r="F109" s="23" t="s">
        <v>517</v>
      </c>
      <c r="G109" s="23">
        <v>300</v>
      </c>
      <c r="H109" s="12"/>
      <c r="I109" s="12"/>
      <c r="J109" s="8"/>
      <c r="K109" s="34"/>
      <c r="L109" s="32"/>
      <c r="M109" s="33">
        <f t="shared" si="17"/>
        <v>0</v>
      </c>
      <c r="N109" s="16" t="str">
        <f t="shared" si="18"/>
        <v/>
      </c>
      <c r="O109" s="9" t="str">
        <f t="shared" si="19"/>
        <v/>
      </c>
      <c r="P109" s="35" t="str">
        <f>IFERROR(O109/$O$41,"")</f>
        <v/>
      </c>
      <c r="Q109" s="23" t="s">
        <v>237</v>
      </c>
      <c r="R109" s="12"/>
      <c r="S109" s="27"/>
      <c r="T109" s="7"/>
    </row>
    <row r="110" spans="1:20" s="20" customFormat="1" x14ac:dyDescent="0.25">
      <c r="A110" s="23"/>
      <c r="B110" s="25" t="s">
        <v>109</v>
      </c>
      <c r="C110" s="23" t="s">
        <v>43</v>
      </c>
      <c r="D110" s="25" t="s">
        <v>405</v>
      </c>
      <c r="E110" s="25" t="s">
        <v>454</v>
      </c>
      <c r="F110" s="23" t="s">
        <v>406</v>
      </c>
      <c r="G110" s="23">
        <v>120</v>
      </c>
      <c r="H110" s="12"/>
      <c r="I110" s="12"/>
      <c r="J110" s="8"/>
      <c r="K110" s="34"/>
      <c r="L110" s="32"/>
      <c r="M110" s="33">
        <f t="shared" si="17"/>
        <v>0</v>
      </c>
      <c r="N110" s="16" t="str">
        <f t="shared" si="18"/>
        <v/>
      </c>
      <c r="O110" s="9" t="str">
        <f t="shared" si="19"/>
        <v/>
      </c>
      <c r="P110" s="35" t="str">
        <f>IFERROR(O110/$O$41,"")</f>
        <v/>
      </c>
      <c r="Q110" s="23" t="s">
        <v>237</v>
      </c>
      <c r="R110" s="12"/>
      <c r="S110" s="27"/>
      <c r="T110" s="7"/>
    </row>
    <row r="111" spans="1:20" s="20" customFormat="1" x14ac:dyDescent="0.25">
      <c r="A111" s="23"/>
      <c r="B111" s="25" t="s">
        <v>109</v>
      </c>
      <c r="C111" s="23" t="s">
        <v>43</v>
      </c>
      <c r="D111" s="25" t="s">
        <v>408</v>
      </c>
      <c r="E111" s="25" t="s">
        <v>454</v>
      </c>
      <c r="F111" s="23" t="s">
        <v>412</v>
      </c>
      <c r="G111" s="23">
        <v>80</v>
      </c>
      <c r="H111" s="12"/>
      <c r="I111" s="12"/>
      <c r="J111" s="8"/>
      <c r="K111" s="34"/>
      <c r="L111" s="32"/>
      <c r="M111" s="33">
        <f t="shared" si="17"/>
        <v>0</v>
      </c>
      <c r="N111" s="16" t="str">
        <f t="shared" si="18"/>
        <v/>
      </c>
      <c r="O111" s="9" t="str">
        <f t="shared" si="19"/>
        <v/>
      </c>
      <c r="P111" s="35" t="str">
        <f>IFERROR(O111/$O$41,"")</f>
        <v/>
      </c>
      <c r="Q111" s="23"/>
      <c r="R111" s="12"/>
      <c r="S111" s="27"/>
      <c r="T111" s="7"/>
    </row>
    <row r="112" spans="1:20" s="20" customFormat="1" x14ac:dyDescent="0.25">
      <c r="A112" s="23"/>
      <c r="B112" s="25" t="s">
        <v>109</v>
      </c>
      <c r="C112" s="23" t="s">
        <v>43</v>
      </c>
      <c r="D112" s="25" t="s">
        <v>409</v>
      </c>
      <c r="E112" s="25" t="s">
        <v>454</v>
      </c>
      <c r="F112" s="23" t="s">
        <v>413</v>
      </c>
      <c r="G112" s="23">
        <v>40</v>
      </c>
      <c r="H112" s="12"/>
      <c r="I112" s="12"/>
      <c r="J112" s="8"/>
      <c r="K112" s="34"/>
      <c r="L112" s="32"/>
      <c r="M112" s="33">
        <f t="shared" si="17"/>
        <v>0</v>
      </c>
      <c r="N112" s="16" t="str">
        <f t="shared" si="18"/>
        <v/>
      </c>
      <c r="O112" s="9" t="str">
        <f t="shared" si="19"/>
        <v/>
      </c>
      <c r="P112" s="35" t="str">
        <f>IFERROR(O112/$O$41,"")</f>
        <v/>
      </c>
      <c r="Q112" s="23"/>
      <c r="R112" s="12"/>
      <c r="S112" s="27"/>
      <c r="T112" s="7"/>
    </row>
    <row r="113" spans="1:20" s="20" customFormat="1" x14ac:dyDescent="0.25">
      <c r="A113" s="23"/>
      <c r="B113" s="25" t="s">
        <v>109</v>
      </c>
      <c r="C113" s="23" t="s">
        <v>43</v>
      </c>
      <c r="D113" s="25" t="s">
        <v>410</v>
      </c>
      <c r="E113" s="25" t="s">
        <v>454</v>
      </c>
      <c r="F113" s="23" t="s">
        <v>414</v>
      </c>
      <c r="G113" s="23">
        <v>40</v>
      </c>
      <c r="H113" s="12"/>
      <c r="I113" s="12"/>
      <c r="J113" s="8"/>
      <c r="K113" s="34"/>
      <c r="L113" s="32"/>
      <c r="M113" s="33">
        <f t="shared" si="17"/>
        <v>0</v>
      </c>
      <c r="N113" s="16" t="str">
        <f t="shared" si="18"/>
        <v/>
      </c>
      <c r="O113" s="9" t="str">
        <f t="shared" si="19"/>
        <v/>
      </c>
      <c r="P113" s="35" t="str">
        <f>IFERROR(O113/$O$41,"")</f>
        <v/>
      </c>
      <c r="Q113" s="23"/>
      <c r="R113" s="12"/>
      <c r="S113" s="27"/>
      <c r="T113" s="7"/>
    </row>
    <row r="114" spans="1:20" s="20" customFormat="1" x14ac:dyDescent="0.25">
      <c r="A114" s="23"/>
      <c r="B114" s="25" t="s">
        <v>109</v>
      </c>
      <c r="C114" s="23" t="s">
        <v>43</v>
      </c>
      <c r="D114" s="25" t="s">
        <v>411</v>
      </c>
      <c r="E114" s="25" t="s">
        <v>454</v>
      </c>
      <c r="F114" s="23" t="s">
        <v>415</v>
      </c>
      <c r="G114" s="23">
        <v>40</v>
      </c>
      <c r="H114" s="12"/>
      <c r="I114" s="12"/>
      <c r="J114" s="8"/>
      <c r="K114" s="34"/>
      <c r="L114" s="32"/>
      <c r="M114" s="33">
        <f t="shared" si="17"/>
        <v>0</v>
      </c>
      <c r="N114" s="16" t="str">
        <f t="shared" si="18"/>
        <v/>
      </c>
      <c r="O114" s="9" t="str">
        <f t="shared" si="19"/>
        <v/>
      </c>
      <c r="P114" s="35" t="str">
        <f>IFERROR(O114/$O$41,"")</f>
        <v/>
      </c>
      <c r="Q114" s="23"/>
      <c r="R114" s="12"/>
      <c r="S114" s="27"/>
      <c r="T114" s="7"/>
    </row>
    <row r="115" spans="1:20" s="20" customFormat="1" x14ac:dyDescent="0.25">
      <c r="A115" s="23"/>
      <c r="B115" s="25" t="s">
        <v>109</v>
      </c>
      <c r="C115" s="23" t="s">
        <v>43</v>
      </c>
      <c r="D115" s="25" t="s">
        <v>464</v>
      </c>
      <c r="E115" s="25" t="s">
        <v>454</v>
      </c>
      <c r="F115" s="23" t="s">
        <v>416</v>
      </c>
      <c r="G115" s="23">
        <v>10</v>
      </c>
      <c r="H115" s="12"/>
      <c r="I115" s="12"/>
      <c r="J115" s="8"/>
      <c r="K115" s="34"/>
      <c r="L115" s="32"/>
      <c r="M115" s="33">
        <f t="shared" si="17"/>
        <v>0</v>
      </c>
      <c r="N115" s="16" t="str">
        <f t="shared" si="18"/>
        <v/>
      </c>
      <c r="O115" s="9" t="str">
        <f t="shared" si="19"/>
        <v/>
      </c>
      <c r="P115" s="35" t="str">
        <f>IFERROR(O115/$O$41,"")</f>
        <v/>
      </c>
      <c r="Q115" s="23"/>
      <c r="R115" s="12"/>
      <c r="S115" s="27"/>
      <c r="T115" s="7"/>
    </row>
    <row r="116" spans="1:20" s="20" customFormat="1" x14ac:dyDescent="0.25">
      <c r="A116" s="23"/>
      <c r="B116" s="25" t="s">
        <v>109</v>
      </c>
      <c r="C116" s="23" t="s">
        <v>43</v>
      </c>
      <c r="D116" s="25" t="s">
        <v>465</v>
      </c>
      <c r="E116" s="25" t="s">
        <v>454</v>
      </c>
      <c r="F116" s="23" t="s">
        <v>417</v>
      </c>
      <c r="G116" s="23">
        <v>5</v>
      </c>
      <c r="H116" s="12"/>
      <c r="I116" s="12"/>
      <c r="J116" s="8"/>
      <c r="K116" s="34"/>
      <c r="L116" s="32"/>
      <c r="M116" s="33">
        <f t="shared" si="17"/>
        <v>0</v>
      </c>
      <c r="N116" s="16" t="str">
        <f t="shared" si="18"/>
        <v/>
      </c>
      <c r="O116" s="9" t="str">
        <f t="shared" si="19"/>
        <v/>
      </c>
      <c r="P116" s="35" t="str">
        <f>IFERROR(O116/$O$41,"")</f>
        <v/>
      </c>
      <c r="Q116" s="23"/>
      <c r="R116" s="12"/>
      <c r="S116" s="27"/>
      <c r="T116" s="7"/>
    </row>
    <row r="117" spans="1:20" s="20" customFormat="1" x14ac:dyDescent="0.25">
      <c r="A117" s="23"/>
      <c r="B117" s="25" t="s">
        <v>109</v>
      </c>
      <c r="C117" s="23" t="s">
        <v>43</v>
      </c>
      <c r="D117" s="25" t="s">
        <v>466</v>
      </c>
      <c r="E117" s="25" t="s">
        <v>454</v>
      </c>
      <c r="F117" s="23" t="s">
        <v>418</v>
      </c>
      <c r="G117" s="23">
        <v>5</v>
      </c>
      <c r="H117" s="12"/>
      <c r="I117" s="12"/>
      <c r="J117" s="8"/>
      <c r="K117" s="34"/>
      <c r="L117" s="32"/>
      <c r="M117" s="33">
        <f t="shared" si="17"/>
        <v>0</v>
      </c>
      <c r="N117" s="16" t="str">
        <f t="shared" si="18"/>
        <v/>
      </c>
      <c r="O117" s="9" t="str">
        <f t="shared" si="19"/>
        <v/>
      </c>
      <c r="P117" s="35" t="str">
        <f>IFERROR(O117/$O$41,"")</f>
        <v/>
      </c>
      <c r="Q117" s="23"/>
      <c r="R117" s="12"/>
      <c r="S117" s="27"/>
      <c r="T117" s="7"/>
    </row>
    <row r="118" spans="1:20" s="20" customFormat="1" x14ac:dyDescent="0.25">
      <c r="A118" s="23"/>
      <c r="B118" s="25" t="s">
        <v>109</v>
      </c>
      <c r="C118" s="23" t="s">
        <v>43</v>
      </c>
      <c r="D118" s="25" t="s">
        <v>467</v>
      </c>
      <c r="E118" s="25" t="s">
        <v>454</v>
      </c>
      <c r="F118" s="23" t="s">
        <v>419</v>
      </c>
      <c r="G118" s="23">
        <v>5</v>
      </c>
      <c r="H118" s="12"/>
      <c r="I118" s="12"/>
      <c r="J118" s="8"/>
      <c r="K118" s="34"/>
      <c r="L118" s="32"/>
      <c r="M118" s="33">
        <f t="shared" si="17"/>
        <v>0</v>
      </c>
      <c r="N118" s="16" t="str">
        <f t="shared" si="18"/>
        <v/>
      </c>
      <c r="O118" s="9" t="str">
        <f t="shared" si="19"/>
        <v/>
      </c>
      <c r="P118" s="35" t="str">
        <f>IFERROR(O118/$O$41,"")</f>
        <v/>
      </c>
      <c r="Q118" s="23"/>
      <c r="R118" s="12"/>
      <c r="S118" s="27"/>
      <c r="T118" s="7"/>
    </row>
    <row r="119" spans="1:20" s="20" customFormat="1" x14ac:dyDescent="0.25">
      <c r="A119" s="23"/>
      <c r="B119" s="25" t="s">
        <v>109</v>
      </c>
      <c r="C119" s="23" t="s">
        <v>43</v>
      </c>
      <c r="D119" s="25" t="s">
        <v>444</v>
      </c>
      <c r="E119" s="25" t="s">
        <v>454</v>
      </c>
      <c r="F119" s="23" t="s">
        <v>448</v>
      </c>
      <c r="G119" s="23">
        <v>250</v>
      </c>
      <c r="H119" s="12"/>
      <c r="I119" s="12"/>
      <c r="J119" s="8"/>
      <c r="K119" s="34"/>
      <c r="L119" s="32"/>
      <c r="M119" s="33">
        <f t="shared" si="17"/>
        <v>0</v>
      </c>
      <c r="N119" s="16" t="str">
        <f t="shared" si="18"/>
        <v/>
      </c>
      <c r="O119" s="9" t="str">
        <f t="shared" si="19"/>
        <v/>
      </c>
      <c r="P119" s="35" t="str">
        <f>IFERROR(O119/$O$41,"")</f>
        <v/>
      </c>
      <c r="Q119" s="23" t="s">
        <v>237</v>
      </c>
      <c r="R119" s="12"/>
      <c r="S119" s="27"/>
      <c r="T119" s="7"/>
    </row>
    <row r="120" spans="1:20" s="20" customFormat="1" x14ac:dyDescent="0.25">
      <c r="A120" s="23"/>
      <c r="B120" s="25" t="s">
        <v>109</v>
      </c>
      <c r="C120" s="23" t="s">
        <v>43</v>
      </c>
      <c r="D120" s="25" t="s">
        <v>445</v>
      </c>
      <c r="E120" s="25" t="s">
        <v>454</v>
      </c>
      <c r="F120" s="23" t="s">
        <v>449</v>
      </c>
      <c r="G120" s="23">
        <v>150</v>
      </c>
      <c r="H120" s="12"/>
      <c r="I120" s="12"/>
      <c r="J120" s="8"/>
      <c r="K120" s="34"/>
      <c r="L120" s="32"/>
      <c r="M120" s="33">
        <f t="shared" si="17"/>
        <v>0</v>
      </c>
      <c r="N120" s="16" t="str">
        <f t="shared" si="18"/>
        <v/>
      </c>
      <c r="O120" s="9" t="str">
        <f t="shared" si="19"/>
        <v/>
      </c>
      <c r="P120" s="35" t="str">
        <f>IFERROR(O120/$O$41,"")</f>
        <v/>
      </c>
      <c r="Q120" s="23" t="s">
        <v>237</v>
      </c>
      <c r="R120" s="12"/>
      <c r="S120" s="27"/>
      <c r="T120" s="7"/>
    </row>
    <row r="121" spans="1:20" s="20" customFormat="1" x14ac:dyDescent="0.25">
      <c r="A121" s="23"/>
      <c r="B121" s="25" t="s">
        <v>109</v>
      </c>
      <c r="C121" s="23" t="s">
        <v>43</v>
      </c>
      <c r="D121" s="25" t="s">
        <v>446</v>
      </c>
      <c r="E121" s="25" t="s">
        <v>454</v>
      </c>
      <c r="F121" s="23" t="s">
        <v>450</v>
      </c>
      <c r="G121" s="23">
        <v>150</v>
      </c>
      <c r="H121" s="12"/>
      <c r="I121" s="12"/>
      <c r="J121" s="8"/>
      <c r="K121" s="34"/>
      <c r="L121" s="32"/>
      <c r="M121" s="33">
        <f t="shared" si="17"/>
        <v>0</v>
      </c>
      <c r="N121" s="16" t="str">
        <f t="shared" si="18"/>
        <v/>
      </c>
      <c r="O121" s="9" t="str">
        <f t="shared" si="19"/>
        <v/>
      </c>
      <c r="P121" s="35" t="str">
        <f>IFERROR(O121/$O$41,"")</f>
        <v/>
      </c>
      <c r="Q121" s="23" t="s">
        <v>237</v>
      </c>
      <c r="R121" s="12"/>
      <c r="S121" s="27"/>
      <c r="T121" s="7"/>
    </row>
    <row r="122" spans="1:20" s="20" customFormat="1" x14ac:dyDescent="0.25">
      <c r="A122" s="23"/>
      <c r="B122" s="25" t="s">
        <v>109</v>
      </c>
      <c r="C122" s="23" t="s">
        <v>43</v>
      </c>
      <c r="D122" s="25" t="s">
        <v>447</v>
      </c>
      <c r="E122" s="25" t="s">
        <v>454</v>
      </c>
      <c r="F122" s="23" t="s">
        <v>451</v>
      </c>
      <c r="G122" s="23">
        <v>150</v>
      </c>
      <c r="H122" s="12"/>
      <c r="I122" s="12"/>
      <c r="J122" s="8"/>
      <c r="K122" s="34"/>
      <c r="L122" s="32"/>
      <c r="M122" s="33">
        <f t="shared" si="17"/>
        <v>0</v>
      </c>
      <c r="N122" s="16" t="str">
        <f t="shared" si="18"/>
        <v/>
      </c>
      <c r="O122" s="9" t="str">
        <f t="shared" si="19"/>
        <v/>
      </c>
      <c r="P122" s="35" t="str">
        <f>IFERROR(O122/$O$41,"")</f>
        <v/>
      </c>
      <c r="Q122" s="23" t="s">
        <v>237</v>
      </c>
      <c r="R122" s="12"/>
      <c r="S122" s="27"/>
      <c r="T122" s="7"/>
    </row>
    <row r="123" spans="1:20" s="20" customFormat="1" x14ac:dyDescent="0.25">
      <c r="A123" s="23"/>
      <c r="B123" s="25" t="s">
        <v>109</v>
      </c>
      <c r="C123" s="23" t="s">
        <v>43</v>
      </c>
      <c r="D123" s="25" t="s">
        <v>477</v>
      </c>
      <c r="E123" s="25" t="s">
        <v>454</v>
      </c>
      <c r="F123" s="23" t="s">
        <v>481</v>
      </c>
      <c r="G123" s="23">
        <v>1</v>
      </c>
      <c r="H123" s="12"/>
      <c r="I123" s="12"/>
      <c r="J123" s="8"/>
      <c r="K123" s="34"/>
      <c r="L123" s="32"/>
      <c r="M123" s="33">
        <f t="shared" ref="M123:M126" si="20">IFERROR(K123*(1+L123),"")</f>
        <v>0</v>
      </c>
      <c r="N123" s="16" t="str">
        <f t="shared" ref="N123:N126" si="21">IFERROR(M123/J123,"")</f>
        <v/>
      </c>
      <c r="O123" s="9" t="str">
        <f t="shared" ref="O123:O126" si="22">IFERROR(N123*G123,"")</f>
        <v/>
      </c>
      <c r="P123" s="35" t="str">
        <f t="shared" ref="P123:P126" si="23">IFERROR(O123/$O$41,"")</f>
        <v/>
      </c>
      <c r="Q123" s="23"/>
      <c r="R123" s="12"/>
      <c r="S123" s="27"/>
      <c r="T123" s="7"/>
    </row>
    <row r="124" spans="1:20" s="20" customFormat="1" x14ac:dyDescent="0.25">
      <c r="A124" s="23"/>
      <c r="B124" s="25" t="s">
        <v>109</v>
      </c>
      <c r="C124" s="23" t="s">
        <v>43</v>
      </c>
      <c r="D124" s="25" t="s">
        <v>478</v>
      </c>
      <c r="E124" s="25" t="s">
        <v>454</v>
      </c>
      <c r="F124" s="23" t="s">
        <v>482</v>
      </c>
      <c r="G124" s="23">
        <v>1</v>
      </c>
      <c r="H124" s="12"/>
      <c r="I124" s="12"/>
      <c r="J124" s="8"/>
      <c r="K124" s="34"/>
      <c r="L124" s="32"/>
      <c r="M124" s="33">
        <f t="shared" si="20"/>
        <v>0</v>
      </c>
      <c r="N124" s="16" t="str">
        <f t="shared" si="21"/>
        <v/>
      </c>
      <c r="O124" s="9" t="str">
        <f t="shared" si="22"/>
        <v/>
      </c>
      <c r="P124" s="35" t="str">
        <f t="shared" si="23"/>
        <v/>
      </c>
      <c r="Q124" s="23"/>
      <c r="R124" s="12"/>
      <c r="S124" s="27"/>
      <c r="T124" s="7"/>
    </row>
    <row r="125" spans="1:20" s="20" customFormat="1" x14ac:dyDescent="0.25">
      <c r="A125" s="23"/>
      <c r="B125" s="25" t="s">
        <v>109</v>
      </c>
      <c r="C125" s="23" t="s">
        <v>43</v>
      </c>
      <c r="D125" s="25" t="s">
        <v>479</v>
      </c>
      <c r="E125" s="25" t="s">
        <v>454</v>
      </c>
      <c r="F125" s="23" t="s">
        <v>483</v>
      </c>
      <c r="G125" s="23">
        <v>1</v>
      </c>
      <c r="H125" s="12"/>
      <c r="I125" s="12"/>
      <c r="J125" s="8"/>
      <c r="K125" s="34"/>
      <c r="L125" s="32"/>
      <c r="M125" s="33">
        <f t="shared" si="20"/>
        <v>0</v>
      </c>
      <c r="N125" s="16" t="str">
        <f t="shared" si="21"/>
        <v/>
      </c>
      <c r="O125" s="9" t="str">
        <f t="shared" si="22"/>
        <v/>
      </c>
      <c r="P125" s="35" t="str">
        <f t="shared" si="23"/>
        <v/>
      </c>
      <c r="Q125" s="23"/>
      <c r="R125" s="12"/>
      <c r="S125" s="27"/>
      <c r="T125" s="7"/>
    </row>
    <row r="126" spans="1:20" s="20" customFormat="1" x14ac:dyDescent="0.25">
      <c r="A126" s="23"/>
      <c r="B126" s="25" t="s">
        <v>109</v>
      </c>
      <c r="C126" s="23" t="s">
        <v>43</v>
      </c>
      <c r="D126" s="25" t="s">
        <v>480</v>
      </c>
      <c r="E126" s="25" t="s">
        <v>454</v>
      </c>
      <c r="F126" s="23" t="s">
        <v>484</v>
      </c>
      <c r="G126" s="23">
        <v>1</v>
      </c>
      <c r="H126" s="12"/>
      <c r="I126" s="12"/>
      <c r="J126" s="8"/>
      <c r="K126" s="34"/>
      <c r="L126" s="32"/>
      <c r="M126" s="33">
        <f t="shared" si="20"/>
        <v>0</v>
      </c>
      <c r="N126" s="16" t="str">
        <f t="shared" si="21"/>
        <v/>
      </c>
      <c r="O126" s="9" t="str">
        <f t="shared" si="22"/>
        <v/>
      </c>
      <c r="P126" s="35" t="str">
        <f t="shared" si="23"/>
        <v/>
      </c>
      <c r="Q126" s="23"/>
      <c r="R126" s="12"/>
      <c r="S126" s="27"/>
      <c r="T126" s="7"/>
    </row>
    <row r="127" spans="1:20" s="20" customFormat="1" x14ac:dyDescent="0.25">
      <c r="A127" s="23"/>
      <c r="B127" s="25" t="s">
        <v>109</v>
      </c>
      <c r="C127" s="23" t="s">
        <v>43</v>
      </c>
      <c r="D127" s="25" t="s">
        <v>401</v>
      </c>
      <c r="E127" s="25" t="s">
        <v>455</v>
      </c>
      <c r="F127" s="23" t="s">
        <v>402</v>
      </c>
      <c r="G127" s="23">
        <v>140</v>
      </c>
      <c r="H127" s="12"/>
      <c r="I127" s="12"/>
      <c r="J127" s="8"/>
      <c r="K127" s="34"/>
      <c r="L127" s="32"/>
      <c r="M127" s="33">
        <f t="shared" si="17"/>
        <v>0</v>
      </c>
      <c r="N127" s="16" t="str">
        <f t="shared" si="18"/>
        <v/>
      </c>
      <c r="O127" s="9" t="str">
        <f t="shared" si="19"/>
        <v/>
      </c>
      <c r="P127" s="35" t="str">
        <f>IFERROR(O127/$O$41,"")</f>
        <v/>
      </c>
      <c r="Q127" s="23" t="s">
        <v>237</v>
      </c>
      <c r="R127" s="12"/>
      <c r="S127" s="27"/>
      <c r="T127" s="7"/>
    </row>
    <row r="128" spans="1:20" s="20" customFormat="1" x14ac:dyDescent="0.25">
      <c r="A128" s="23"/>
      <c r="B128" s="25" t="s">
        <v>109</v>
      </c>
      <c r="C128" s="23" t="s">
        <v>43</v>
      </c>
      <c r="D128" s="25" t="s">
        <v>403</v>
      </c>
      <c r="E128" s="25" t="s">
        <v>455</v>
      </c>
      <c r="F128" s="23" t="s">
        <v>404</v>
      </c>
      <c r="G128" s="23">
        <v>140</v>
      </c>
      <c r="H128" s="12"/>
      <c r="I128" s="12"/>
      <c r="J128" s="8"/>
      <c r="K128" s="34"/>
      <c r="L128" s="32"/>
      <c r="M128" s="33">
        <f t="shared" si="17"/>
        <v>0</v>
      </c>
      <c r="N128" s="16" t="str">
        <f t="shared" si="18"/>
        <v/>
      </c>
      <c r="O128" s="9" t="str">
        <f t="shared" si="19"/>
        <v/>
      </c>
      <c r="P128" s="35" t="str">
        <f>IFERROR(O128/$O$41,"")</f>
        <v/>
      </c>
      <c r="Q128" s="23" t="s">
        <v>237</v>
      </c>
      <c r="R128" s="12"/>
      <c r="S128" s="27"/>
      <c r="T128" s="7"/>
    </row>
    <row r="129" spans="1:20" s="18" customFormat="1" x14ac:dyDescent="0.25">
      <c r="A129" s="23"/>
      <c r="B129" s="25" t="s">
        <v>109</v>
      </c>
      <c r="C129" s="23" t="s">
        <v>43</v>
      </c>
      <c r="D129" s="25" t="s">
        <v>179</v>
      </c>
      <c r="E129" s="25" t="s">
        <v>455</v>
      </c>
      <c r="F129" s="23" t="s">
        <v>262</v>
      </c>
      <c r="G129" s="23">
        <v>5</v>
      </c>
      <c r="H129" s="12"/>
      <c r="I129" s="12"/>
      <c r="J129" s="8"/>
      <c r="K129" s="34"/>
      <c r="L129" s="32"/>
      <c r="M129" s="33">
        <f t="shared" si="17"/>
        <v>0</v>
      </c>
      <c r="N129" s="16" t="str">
        <f t="shared" si="18"/>
        <v/>
      </c>
      <c r="O129" s="9" t="str">
        <f t="shared" si="19"/>
        <v/>
      </c>
      <c r="P129" s="35" t="str">
        <f>IFERROR(O129/$O$41,"")</f>
        <v/>
      </c>
      <c r="Q129" s="23"/>
      <c r="R129" s="12"/>
      <c r="S129" s="27"/>
      <c r="T129" s="7"/>
    </row>
    <row r="130" spans="1:20" s="18" customFormat="1" x14ac:dyDescent="0.25">
      <c r="A130" s="23"/>
      <c r="B130" s="25" t="s">
        <v>109</v>
      </c>
      <c r="C130" s="23" t="s">
        <v>43</v>
      </c>
      <c r="D130" s="25" t="s">
        <v>263</v>
      </c>
      <c r="E130" s="25" t="s">
        <v>455</v>
      </c>
      <c r="F130" s="23" t="s">
        <v>264</v>
      </c>
      <c r="G130" s="23">
        <v>5</v>
      </c>
      <c r="H130" s="12"/>
      <c r="I130" s="12"/>
      <c r="J130" s="8"/>
      <c r="K130" s="34"/>
      <c r="L130" s="32"/>
      <c r="M130" s="33">
        <f t="shared" si="17"/>
        <v>0</v>
      </c>
      <c r="N130" s="16" t="str">
        <f t="shared" si="18"/>
        <v/>
      </c>
      <c r="O130" s="9" t="str">
        <f t="shared" si="19"/>
        <v/>
      </c>
      <c r="P130" s="35" t="str">
        <f>IFERROR(O130/$O$41,"")</f>
        <v/>
      </c>
      <c r="Q130" s="23"/>
      <c r="R130" s="12"/>
      <c r="S130" s="27"/>
      <c r="T130" s="7"/>
    </row>
    <row r="131" spans="1:20" s="18" customFormat="1" x14ac:dyDescent="0.25">
      <c r="A131" s="23"/>
      <c r="B131" s="25" t="s">
        <v>109</v>
      </c>
      <c r="C131" s="23" t="s">
        <v>43</v>
      </c>
      <c r="D131" s="25" t="s">
        <v>265</v>
      </c>
      <c r="E131" s="25" t="s">
        <v>455</v>
      </c>
      <c r="F131" s="23" t="s">
        <v>266</v>
      </c>
      <c r="G131" s="23">
        <v>5</v>
      </c>
      <c r="H131" s="12"/>
      <c r="I131" s="12"/>
      <c r="J131" s="8"/>
      <c r="K131" s="34"/>
      <c r="L131" s="32"/>
      <c r="M131" s="33">
        <f t="shared" si="17"/>
        <v>0</v>
      </c>
      <c r="N131" s="16" t="str">
        <f t="shared" si="18"/>
        <v/>
      </c>
      <c r="O131" s="9" t="str">
        <f t="shared" si="19"/>
        <v/>
      </c>
      <c r="P131" s="35" t="str">
        <f>IFERROR(O131/$O$41,"")</f>
        <v/>
      </c>
      <c r="Q131" s="23"/>
      <c r="R131" s="12"/>
      <c r="S131" s="27"/>
      <c r="T131" s="7"/>
    </row>
    <row r="132" spans="1:20" s="18" customFormat="1" x14ac:dyDescent="0.25">
      <c r="A132" s="23"/>
      <c r="B132" s="25" t="s">
        <v>109</v>
      </c>
      <c r="C132" s="23" t="s">
        <v>43</v>
      </c>
      <c r="D132" s="25" t="s">
        <v>267</v>
      </c>
      <c r="E132" s="25" t="s">
        <v>455</v>
      </c>
      <c r="F132" s="23" t="s">
        <v>268</v>
      </c>
      <c r="G132" s="23">
        <v>5</v>
      </c>
      <c r="H132" s="12"/>
      <c r="I132" s="12"/>
      <c r="J132" s="8"/>
      <c r="K132" s="34"/>
      <c r="L132" s="32"/>
      <c r="M132" s="33">
        <f t="shared" si="17"/>
        <v>0</v>
      </c>
      <c r="N132" s="16" t="str">
        <f t="shared" si="18"/>
        <v/>
      </c>
      <c r="O132" s="9" t="str">
        <f t="shared" si="19"/>
        <v/>
      </c>
      <c r="P132" s="35" t="str">
        <f>IFERROR(O132/$O$41,"")</f>
        <v/>
      </c>
      <c r="Q132" s="23"/>
      <c r="R132" s="12"/>
      <c r="S132" s="27"/>
      <c r="T132" s="7"/>
    </row>
    <row r="133" spans="1:20" s="18" customFormat="1" x14ac:dyDescent="0.25">
      <c r="A133" s="23"/>
      <c r="B133" s="25" t="s">
        <v>109</v>
      </c>
      <c r="C133" s="23" t="s">
        <v>43</v>
      </c>
      <c r="D133" s="25" t="s">
        <v>194</v>
      </c>
      <c r="E133" s="25" t="s">
        <v>455</v>
      </c>
      <c r="F133" s="23" t="s">
        <v>269</v>
      </c>
      <c r="G133" s="23">
        <v>5</v>
      </c>
      <c r="H133" s="12"/>
      <c r="I133" s="12"/>
      <c r="J133" s="8"/>
      <c r="K133" s="34"/>
      <c r="L133" s="32"/>
      <c r="M133" s="33">
        <f t="shared" si="17"/>
        <v>0</v>
      </c>
      <c r="N133" s="16" t="str">
        <f t="shared" si="18"/>
        <v/>
      </c>
      <c r="O133" s="9" t="str">
        <f t="shared" si="19"/>
        <v/>
      </c>
      <c r="P133" s="35" t="str">
        <f>IFERROR(O133/$O$41,"")</f>
        <v/>
      </c>
      <c r="Q133" s="23"/>
      <c r="R133" s="12"/>
      <c r="S133" s="27"/>
      <c r="T133" s="7"/>
    </row>
    <row r="134" spans="1:20" s="18" customFormat="1" x14ac:dyDescent="0.25">
      <c r="A134" s="23"/>
      <c r="B134" s="25" t="s">
        <v>109</v>
      </c>
      <c r="C134" s="23" t="s">
        <v>43</v>
      </c>
      <c r="D134" s="25" t="s">
        <v>195</v>
      </c>
      <c r="E134" s="25" t="s">
        <v>455</v>
      </c>
      <c r="F134" s="23" t="s">
        <v>270</v>
      </c>
      <c r="G134" s="23">
        <v>5</v>
      </c>
      <c r="H134" s="12"/>
      <c r="I134" s="12"/>
      <c r="J134" s="8"/>
      <c r="K134" s="34"/>
      <c r="L134" s="32"/>
      <c r="M134" s="33">
        <f t="shared" si="17"/>
        <v>0</v>
      </c>
      <c r="N134" s="16" t="str">
        <f t="shared" si="18"/>
        <v/>
      </c>
      <c r="O134" s="9" t="str">
        <f t="shared" ref="O134:O164" si="24">IFERROR(N134*G134,"")</f>
        <v/>
      </c>
      <c r="P134" s="35" t="str">
        <f>IFERROR(O134/$O$41,"")</f>
        <v/>
      </c>
      <c r="Q134" s="23"/>
      <c r="R134" s="12"/>
      <c r="S134" s="27"/>
      <c r="T134" s="7"/>
    </row>
    <row r="135" spans="1:20" s="18" customFormat="1" x14ac:dyDescent="0.25">
      <c r="A135" s="23"/>
      <c r="B135" s="25" t="s">
        <v>109</v>
      </c>
      <c r="C135" s="23" t="s">
        <v>43</v>
      </c>
      <c r="D135" s="25" t="s">
        <v>196</v>
      </c>
      <c r="E135" s="25" t="s">
        <v>455</v>
      </c>
      <c r="F135" s="23" t="s">
        <v>271</v>
      </c>
      <c r="G135" s="23">
        <v>5</v>
      </c>
      <c r="H135" s="12"/>
      <c r="I135" s="12"/>
      <c r="J135" s="8"/>
      <c r="K135" s="34"/>
      <c r="L135" s="32"/>
      <c r="M135" s="33">
        <f t="shared" si="17"/>
        <v>0</v>
      </c>
      <c r="N135" s="16" t="str">
        <f t="shared" si="18"/>
        <v/>
      </c>
      <c r="O135" s="9" t="str">
        <f t="shared" si="24"/>
        <v/>
      </c>
      <c r="P135" s="35" t="str">
        <f>IFERROR(O135/$O$41,"")</f>
        <v/>
      </c>
      <c r="Q135" s="23"/>
      <c r="R135" s="12"/>
      <c r="S135" s="27"/>
      <c r="T135" s="7"/>
    </row>
    <row r="136" spans="1:20" s="18" customFormat="1" x14ac:dyDescent="0.25">
      <c r="A136" s="23"/>
      <c r="B136" s="25" t="s">
        <v>109</v>
      </c>
      <c r="C136" s="23" t="s">
        <v>43</v>
      </c>
      <c r="D136" s="25" t="s">
        <v>197</v>
      </c>
      <c r="E136" s="25" t="s">
        <v>455</v>
      </c>
      <c r="F136" s="23" t="s">
        <v>272</v>
      </c>
      <c r="G136" s="23">
        <v>5</v>
      </c>
      <c r="H136" s="12"/>
      <c r="I136" s="12"/>
      <c r="J136" s="8"/>
      <c r="K136" s="34"/>
      <c r="L136" s="32"/>
      <c r="M136" s="33">
        <f t="shared" si="17"/>
        <v>0</v>
      </c>
      <c r="N136" s="16" t="str">
        <f t="shared" si="18"/>
        <v/>
      </c>
      <c r="O136" s="9" t="str">
        <f t="shared" si="24"/>
        <v/>
      </c>
      <c r="P136" s="35" t="str">
        <f>IFERROR(O136/$O$41,"")</f>
        <v/>
      </c>
      <c r="Q136" s="23"/>
      <c r="R136" s="12"/>
      <c r="S136" s="27"/>
      <c r="T136" s="7"/>
    </row>
    <row r="137" spans="1:20" s="18" customFormat="1" x14ac:dyDescent="0.25">
      <c r="A137" s="23"/>
      <c r="B137" s="25" t="s">
        <v>109</v>
      </c>
      <c r="C137" s="23" t="s">
        <v>43</v>
      </c>
      <c r="D137" s="25" t="s">
        <v>198</v>
      </c>
      <c r="E137" s="25" t="s">
        <v>455</v>
      </c>
      <c r="F137" s="23" t="s">
        <v>273</v>
      </c>
      <c r="G137" s="23">
        <v>5</v>
      </c>
      <c r="H137" s="12"/>
      <c r="I137" s="12"/>
      <c r="J137" s="8"/>
      <c r="K137" s="34"/>
      <c r="L137" s="32"/>
      <c r="M137" s="33">
        <f t="shared" si="17"/>
        <v>0</v>
      </c>
      <c r="N137" s="16" t="str">
        <f t="shared" si="18"/>
        <v/>
      </c>
      <c r="O137" s="9" t="str">
        <f t="shared" si="24"/>
        <v/>
      </c>
      <c r="P137" s="35" t="str">
        <f>IFERROR(O137/$O$41,"")</f>
        <v/>
      </c>
      <c r="Q137" s="23"/>
      <c r="R137" s="12"/>
      <c r="S137" s="27"/>
      <c r="T137" s="7"/>
    </row>
    <row r="138" spans="1:20" s="18" customFormat="1" x14ac:dyDescent="0.25">
      <c r="A138" s="23"/>
      <c r="B138" s="25" t="s">
        <v>109</v>
      </c>
      <c r="C138" s="23" t="s">
        <v>43</v>
      </c>
      <c r="D138" s="25" t="s">
        <v>199</v>
      </c>
      <c r="E138" s="25" t="s">
        <v>455</v>
      </c>
      <c r="F138" s="23" t="s">
        <v>200</v>
      </c>
      <c r="G138" s="23">
        <v>5</v>
      </c>
      <c r="H138" s="12"/>
      <c r="I138" s="12"/>
      <c r="J138" s="8"/>
      <c r="K138" s="34"/>
      <c r="L138" s="32"/>
      <c r="M138" s="33">
        <f t="shared" si="17"/>
        <v>0</v>
      </c>
      <c r="N138" s="16" t="str">
        <f t="shared" si="18"/>
        <v/>
      </c>
      <c r="O138" s="9" t="str">
        <f t="shared" si="24"/>
        <v/>
      </c>
      <c r="P138" s="35" t="str">
        <f>IFERROR(O138/$O$41,"")</f>
        <v/>
      </c>
      <c r="Q138" s="23"/>
      <c r="R138" s="12"/>
      <c r="S138" s="27"/>
      <c r="T138" s="7"/>
    </row>
    <row r="139" spans="1:20" s="18" customFormat="1" x14ac:dyDescent="0.25">
      <c r="A139" s="23"/>
      <c r="B139" s="25" t="s">
        <v>109</v>
      </c>
      <c r="C139" s="23" t="s">
        <v>43</v>
      </c>
      <c r="D139" s="25" t="s">
        <v>201</v>
      </c>
      <c r="E139" s="25" t="s">
        <v>455</v>
      </c>
      <c r="F139" s="23" t="s">
        <v>202</v>
      </c>
      <c r="G139" s="23">
        <v>5</v>
      </c>
      <c r="H139" s="12"/>
      <c r="I139" s="12"/>
      <c r="J139" s="8"/>
      <c r="K139" s="34"/>
      <c r="L139" s="32"/>
      <c r="M139" s="33">
        <f t="shared" si="17"/>
        <v>0</v>
      </c>
      <c r="N139" s="16" t="str">
        <f t="shared" si="18"/>
        <v/>
      </c>
      <c r="O139" s="9" t="str">
        <f t="shared" si="24"/>
        <v/>
      </c>
      <c r="P139" s="35" t="str">
        <f>IFERROR(O139/$O$41,"")</f>
        <v/>
      </c>
      <c r="Q139" s="23"/>
      <c r="R139" s="12"/>
      <c r="S139" s="27"/>
      <c r="T139" s="7"/>
    </row>
    <row r="140" spans="1:20" s="18" customFormat="1" x14ac:dyDescent="0.25">
      <c r="A140" s="23"/>
      <c r="B140" s="25" t="s">
        <v>109</v>
      </c>
      <c r="C140" s="23" t="s">
        <v>43</v>
      </c>
      <c r="D140" s="25" t="s">
        <v>203</v>
      </c>
      <c r="E140" s="25" t="s">
        <v>455</v>
      </c>
      <c r="F140" s="23" t="s">
        <v>204</v>
      </c>
      <c r="G140" s="23">
        <v>5</v>
      </c>
      <c r="H140" s="12"/>
      <c r="I140" s="12"/>
      <c r="J140" s="8"/>
      <c r="K140" s="34"/>
      <c r="L140" s="32"/>
      <c r="M140" s="33">
        <f t="shared" si="17"/>
        <v>0</v>
      </c>
      <c r="N140" s="16" t="str">
        <f t="shared" si="18"/>
        <v/>
      </c>
      <c r="O140" s="9" t="str">
        <f t="shared" si="24"/>
        <v/>
      </c>
      <c r="P140" s="35" t="str">
        <f>IFERROR(O140/$O$41,"")</f>
        <v/>
      </c>
      <c r="Q140" s="23"/>
      <c r="R140" s="12"/>
      <c r="S140" s="27"/>
      <c r="T140" s="7"/>
    </row>
    <row r="141" spans="1:20" s="18" customFormat="1" x14ac:dyDescent="0.25">
      <c r="A141" s="23"/>
      <c r="B141" s="25" t="s">
        <v>109</v>
      </c>
      <c r="C141" s="23" t="s">
        <v>43</v>
      </c>
      <c r="D141" s="25" t="s">
        <v>205</v>
      </c>
      <c r="E141" s="25" t="s">
        <v>455</v>
      </c>
      <c r="F141" s="23" t="s">
        <v>274</v>
      </c>
      <c r="G141" s="23">
        <v>5</v>
      </c>
      <c r="H141" s="12"/>
      <c r="I141" s="12"/>
      <c r="J141" s="8"/>
      <c r="K141" s="34"/>
      <c r="L141" s="32"/>
      <c r="M141" s="33">
        <f t="shared" si="17"/>
        <v>0</v>
      </c>
      <c r="N141" s="16" t="str">
        <f t="shared" si="18"/>
        <v/>
      </c>
      <c r="O141" s="9" t="str">
        <f t="shared" si="24"/>
        <v/>
      </c>
      <c r="P141" s="35" t="str">
        <f>IFERROR(O141/$O$41,"")</f>
        <v/>
      </c>
      <c r="Q141" s="23"/>
      <c r="R141" s="12"/>
      <c r="S141" s="27"/>
      <c r="T141" s="7"/>
    </row>
    <row r="142" spans="1:20" s="18" customFormat="1" x14ac:dyDescent="0.25">
      <c r="A142" s="23"/>
      <c r="B142" s="25" t="s">
        <v>109</v>
      </c>
      <c r="C142" s="23" t="s">
        <v>43</v>
      </c>
      <c r="D142" s="25" t="s">
        <v>206</v>
      </c>
      <c r="E142" s="25" t="s">
        <v>455</v>
      </c>
      <c r="F142" s="23" t="s">
        <v>275</v>
      </c>
      <c r="G142" s="23">
        <v>5</v>
      </c>
      <c r="H142" s="12"/>
      <c r="I142" s="12"/>
      <c r="J142" s="8"/>
      <c r="K142" s="34"/>
      <c r="L142" s="32"/>
      <c r="M142" s="33">
        <f t="shared" si="17"/>
        <v>0</v>
      </c>
      <c r="N142" s="16" t="str">
        <f t="shared" si="18"/>
        <v/>
      </c>
      <c r="O142" s="9" t="str">
        <f t="shared" si="24"/>
        <v/>
      </c>
      <c r="P142" s="35" t="str">
        <f>IFERROR(O142/$O$41,"")</f>
        <v/>
      </c>
      <c r="Q142" s="23"/>
      <c r="R142" s="12"/>
      <c r="S142" s="27"/>
      <c r="T142" s="7"/>
    </row>
    <row r="143" spans="1:20" s="18" customFormat="1" x14ac:dyDescent="0.25">
      <c r="A143" s="23"/>
      <c r="B143" s="25" t="s">
        <v>109</v>
      </c>
      <c r="C143" s="23" t="s">
        <v>43</v>
      </c>
      <c r="D143" s="25" t="s">
        <v>207</v>
      </c>
      <c r="E143" s="25" t="s">
        <v>455</v>
      </c>
      <c r="F143" s="23" t="s">
        <v>208</v>
      </c>
      <c r="G143" s="23">
        <v>5</v>
      </c>
      <c r="H143" s="12"/>
      <c r="I143" s="12"/>
      <c r="J143" s="8"/>
      <c r="K143" s="34"/>
      <c r="L143" s="32"/>
      <c r="M143" s="33">
        <f t="shared" si="17"/>
        <v>0</v>
      </c>
      <c r="N143" s="16" t="str">
        <f t="shared" si="18"/>
        <v/>
      </c>
      <c r="O143" s="9" t="str">
        <f t="shared" si="24"/>
        <v/>
      </c>
      <c r="P143" s="35" t="str">
        <f>IFERROR(O143/$O$41,"")</f>
        <v/>
      </c>
      <c r="Q143" s="23"/>
      <c r="R143" s="12"/>
      <c r="S143" s="27"/>
      <c r="T143" s="7"/>
    </row>
    <row r="144" spans="1:20" s="18" customFormat="1" x14ac:dyDescent="0.25">
      <c r="A144" s="23"/>
      <c r="B144" s="25" t="s">
        <v>109</v>
      </c>
      <c r="C144" s="23" t="s">
        <v>43</v>
      </c>
      <c r="D144" s="25" t="s">
        <v>209</v>
      </c>
      <c r="E144" s="25" t="s">
        <v>455</v>
      </c>
      <c r="F144" s="23" t="s">
        <v>210</v>
      </c>
      <c r="G144" s="23">
        <v>5</v>
      </c>
      <c r="H144" s="12"/>
      <c r="I144" s="12"/>
      <c r="J144" s="8"/>
      <c r="K144" s="34"/>
      <c r="L144" s="32"/>
      <c r="M144" s="33">
        <f t="shared" si="17"/>
        <v>0</v>
      </c>
      <c r="N144" s="16" t="str">
        <f t="shared" si="18"/>
        <v/>
      </c>
      <c r="O144" s="9" t="str">
        <f t="shared" si="24"/>
        <v/>
      </c>
      <c r="P144" s="35" t="str">
        <f>IFERROR(O144/$O$41,"")</f>
        <v/>
      </c>
      <c r="Q144" s="23"/>
      <c r="R144" s="12"/>
      <c r="S144" s="27"/>
      <c r="T144" s="7"/>
    </row>
    <row r="145" spans="1:20" s="18" customFormat="1" x14ac:dyDescent="0.25">
      <c r="A145" s="23"/>
      <c r="B145" s="25" t="s">
        <v>109</v>
      </c>
      <c r="C145" s="23" t="s">
        <v>43</v>
      </c>
      <c r="D145" s="25" t="s">
        <v>211</v>
      </c>
      <c r="E145" s="25" t="s">
        <v>455</v>
      </c>
      <c r="F145" s="23" t="s">
        <v>212</v>
      </c>
      <c r="G145" s="23">
        <v>5</v>
      </c>
      <c r="H145" s="12"/>
      <c r="I145" s="12"/>
      <c r="J145" s="8"/>
      <c r="K145" s="34"/>
      <c r="L145" s="32"/>
      <c r="M145" s="33">
        <f t="shared" si="17"/>
        <v>0</v>
      </c>
      <c r="N145" s="16" t="str">
        <f t="shared" si="18"/>
        <v/>
      </c>
      <c r="O145" s="9" t="str">
        <f t="shared" si="24"/>
        <v/>
      </c>
      <c r="P145" s="35" t="str">
        <f>IFERROR(O145/$O$41,"")</f>
        <v/>
      </c>
      <c r="Q145" s="23"/>
      <c r="R145" s="12"/>
      <c r="S145" s="27"/>
      <c r="T145" s="7"/>
    </row>
    <row r="146" spans="1:20" s="18" customFormat="1" x14ac:dyDescent="0.25">
      <c r="A146" s="23"/>
      <c r="B146" s="25" t="s">
        <v>109</v>
      </c>
      <c r="C146" s="23" t="s">
        <v>43</v>
      </c>
      <c r="D146" s="25" t="s">
        <v>213</v>
      </c>
      <c r="E146" s="25" t="s">
        <v>455</v>
      </c>
      <c r="F146" s="23" t="s">
        <v>214</v>
      </c>
      <c r="G146" s="23">
        <v>5</v>
      </c>
      <c r="H146" s="12"/>
      <c r="I146" s="12"/>
      <c r="J146" s="8"/>
      <c r="K146" s="34"/>
      <c r="L146" s="32"/>
      <c r="M146" s="33">
        <f t="shared" si="17"/>
        <v>0</v>
      </c>
      <c r="N146" s="16" t="str">
        <f t="shared" si="18"/>
        <v/>
      </c>
      <c r="O146" s="9" t="str">
        <f t="shared" si="24"/>
        <v/>
      </c>
      <c r="P146" s="35" t="str">
        <f>IFERROR(O146/$O$41,"")</f>
        <v/>
      </c>
      <c r="Q146" s="23"/>
      <c r="R146" s="12"/>
      <c r="S146" s="27"/>
      <c r="T146" s="7"/>
    </row>
    <row r="147" spans="1:20" s="20" customFormat="1" x14ac:dyDescent="0.25">
      <c r="A147" s="23"/>
      <c r="B147" s="25" t="s">
        <v>109</v>
      </c>
      <c r="C147" s="23" t="s">
        <v>43</v>
      </c>
      <c r="D147" s="25" t="s">
        <v>23</v>
      </c>
      <c r="E147" s="25" t="s">
        <v>455</v>
      </c>
      <c r="F147" s="23" t="s">
        <v>1</v>
      </c>
      <c r="G147" s="23">
        <v>200</v>
      </c>
      <c r="H147" s="12"/>
      <c r="I147" s="12"/>
      <c r="J147" s="8"/>
      <c r="K147" s="34"/>
      <c r="L147" s="32"/>
      <c r="M147" s="33">
        <f t="shared" si="17"/>
        <v>0</v>
      </c>
      <c r="N147" s="16" t="str">
        <f t="shared" si="18"/>
        <v/>
      </c>
      <c r="O147" s="9" t="str">
        <f t="shared" si="24"/>
        <v/>
      </c>
      <c r="P147" s="35" t="str">
        <f>IFERROR(O147/$O$41,"")</f>
        <v/>
      </c>
      <c r="Q147" s="23" t="s">
        <v>237</v>
      </c>
      <c r="R147" s="12"/>
      <c r="S147" s="27"/>
      <c r="T147" s="7"/>
    </row>
    <row r="148" spans="1:20" s="20" customFormat="1" x14ac:dyDescent="0.25">
      <c r="A148" s="23"/>
      <c r="B148" s="25" t="s">
        <v>109</v>
      </c>
      <c r="C148" s="23" t="s">
        <v>43</v>
      </c>
      <c r="D148" s="25" t="s">
        <v>27</v>
      </c>
      <c r="E148" s="25" t="s">
        <v>455</v>
      </c>
      <c r="F148" s="23" t="s">
        <v>6</v>
      </c>
      <c r="G148" s="23">
        <v>140</v>
      </c>
      <c r="H148" s="12"/>
      <c r="I148" s="12"/>
      <c r="J148" s="8"/>
      <c r="K148" s="34"/>
      <c r="L148" s="32"/>
      <c r="M148" s="33">
        <f t="shared" si="17"/>
        <v>0</v>
      </c>
      <c r="N148" s="16" t="str">
        <f t="shared" si="18"/>
        <v/>
      </c>
      <c r="O148" s="9" t="str">
        <f t="shared" si="24"/>
        <v/>
      </c>
      <c r="P148" s="35" t="str">
        <f>IFERROR(O148/$O$41,"")</f>
        <v/>
      </c>
      <c r="Q148" s="23" t="s">
        <v>237</v>
      </c>
      <c r="R148" s="12"/>
      <c r="S148" s="27"/>
      <c r="T148" s="7"/>
    </row>
    <row r="149" spans="1:20" s="20" customFormat="1" x14ac:dyDescent="0.25">
      <c r="A149" s="23"/>
      <c r="B149" s="25" t="s">
        <v>109</v>
      </c>
      <c r="C149" s="23" t="s">
        <v>43</v>
      </c>
      <c r="D149" s="25" t="s">
        <v>347</v>
      </c>
      <c r="E149" s="25" t="s">
        <v>455</v>
      </c>
      <c r="F149" s="23" t="s">
        <v>348</v>
      </c>
      <c r="G149" s="23">
        <v>110</v>
      </c>
      <c r="H149" s="12"/>
      <c r="I149" s="12"/>
      <c r="J149" s="8"/>
      <c r="K149" s="34"/>
      <c r="L149" s="32"/>
      <c r="M149" s="33">
        <f t="shared" si="17"/>
        <v>0</v>
      </c>
      <c r="N149" s="16" t="str">
        <f t="shared" si="18"/>
        <v/>
      </c>
      <c r="O149" s="9" t="str">
        <f t="shared" si="24"/>
        <v/>
      </c>
      <c r="P149" s="35" t="str">
        <f>IFERROR(O149/$O$41,"")</f>
        <v/>
      </c>
      <c r="Q149" s="23" t="s">
        <v>237</v>
      </c>
      <c r="R149" s="12"/>
      <c r="S149" s="27"/>
      <c r="T149" s="7"/>
    </row>
    <row r="150" spans="1:20" s="20" customFormat="1" x14ac:dyDescent="0.25">
      <c r="A150" s="23"/>
      <c r="B150" s="25" t="s">
        <v>109</v>
      </c>
      <c r="C150" s="23" t="s">
        <v>43</v>
      </c>
      <c r="D150" s="25" t="s">
        <v>31</v>
      </c>
      <c r="E150" s="25" t="s">
        <v>455</v>
      </c>
      <c r="F150" s="23" t="s">
        <v>12</v>
      </c>
      <c r="G150" s="23">
        <v>20</v>
      </c>
      <c r="H150" s="12"/>
      <c r="I150" s="12"/>
      <c r="J150" s="8"/>
      <c r="K150" s="34"/>
      <c r="L150" s="32"/>
      <c r="M150" s="33">
        <f t="shared" si="17"/>
        <v>0</v>
      </c>
      <c r="N150" s="16" t="str">
        <f t="shared" si="18"/>
        <v/>
      </c>
      <c r="O150" s="9" t="str">
        <f t="shared" si="24"/>
        <v/>
      </c>
      <c r="P150" s="35" t="str">
        <f>IFERROR(O150/$O$41,"")</f>
        <v/>
      </c>
      <c r="Q150" s="23"/>
      <c r="R150" s="12"/>
      <c r="S150" s="27"/>
      <c r="T150" s="7"/>
    </row>
    <row r="151" spans="1:20" s="20" customFormat="1" x14ac:dyDescent="0.25">
      <c r="A151" s="23"/>
      <c r="B151" s="25" t="s">
        <v>109</v>
      </c>
      <c r="C151" s="23" t="s">
        <v>43</v>
      </c>
      <c r="D151" s="25" t="s">
        <v>159</v>
      </c>
      <c r="E151" s="25" t="s">
        <v>455</v>
      </c>
      <c r="F151" s="23" t="s">
        <v>13</v>
      </c>
      <c r="G151" s="23">
        <v>60</v>
      </c>
      <c r="H151" s="12"/>
      <c r="I151" s="12"/>
      <c r="J151" s="8"/>
      <c r="K151" s="34"/>
      <c r="L151" s="32"/>
      <c r="M151" s="33">
        <f t="shared" si="17"/>
        <v>0</v>
      </c>
      <c r="N151" s="16" t="str">
        <f t="shared" si="18"/>
        <v/>
      </c>
      <c r="O151" s="9" t="str">
        <f t="shared" si="24"/>
        <v/>
      </c>
      <c r="P151" s="35" t="str">
        <f>IFERROR(O151/$O$41,"")</f>
        <v/>
      </c>
      <c r="Q151" s="23" t="s">
        <v>237</v>
      </c>
      <c r="R151" s="12"/>
      <c r="S151" s="27"/>
      <c r="T151" s="7"/>
    </row>
    <row r="152" spans="1:20" s="20" customFormat="1" x14ac:dyDescent="0.25">
      <c r="A152" s="55"/>
      <c r="B152" s="56" t="s">
        <v>109</v>
      </c>
      <c r="C152" s="55" t="s">
        <v>43</v>
      </c>
      <c r="D152" s="56" t="s">
        <v>530</v>
      </c>
      <c r="E152" s="56" t="s">
        <v>455</v>
      </c>
      <c r="F152" s="55" t="s">
        <v>14</v>
      </c>
      <c r="G152" s="55">
        <v>50</v>
      </c>
      <c r="H152" s="12"/>
      <c r="I152" s="12"/>
      <c r="J152" s="8"/>
      <c r="K152" s="34"/>
      <c r="L152" s="32"/>
      <c r="M152" s="33">
        <f t="shared" si="17"/>
        <v>0</v>
      </c>
      <c r="N152" s="16" t="str">
        <f t="shared" si="18"/>
        <v/>
      </c>
      <c r="O152" s="9" t="str">
        <f t="shared" si="24"/>
        <v/>
      </c>
      <c r="P152" s="35" t="str">
        <f>IFERROR(O152/$O$41,"")</f>
        <v/>
      </c>
      <c r="Q152" s="23" t="s">
        <v>237</v>
      </c>
      <c r="R152" s="12"/>
      <c r="S152" s="27"/>
      <c r="T152" s="7"/>
    </row>
    <row r="153" spans="1:20" s="20" customFormat="1" x14ac:dyDescent="0.25">
      <c r="A153" s="23"/>
      <c r="B153" s="25" t="s">
        <v>109</v>
      </c>
      <c r="C153" s="23" t="s">
        <v>43</v>
      </c>
      <c r="D153" s="25" t="s">
        <v>160</v>
      </c>
      <c r="E153" s="25" t="s">
        <v>455</v>
      </c>
      <c r="F153" s="23" t="s">
        <v>15</v>
      </c>
      <c r="G153" s="23">
        <v>40</v>
      </c>
      <c r="H153" s="12"/>
      <c r="I153" s="12"/>
      <c r="J153" s="8"/>
      <c r="K153" s="34"/>
      <c r="L153" s="32"/>
      <c r="M153" s="33">
        <f t="shared" ref="M153:M197" si="25">IFERROR(K153*(1+L153),"")</f>
        <v>0</v>
      </c>
      <c r="N153" s="16" t="str">
        <f t="shared" ref="N153:N197" si="26">IFERROR(M153/J153,"")</f>
        <v/>
      </c>
      <c r="O153" s="9" t="str">
        <f t="shared" si="24"/>
        <v/>
      </c>
      <c r="P153" s="35" t="str">
        <f t="shared" ref="P153:P197" si="27">IFERROR(O153/$O$41,"")</f>
        <v/>
      </c>
      <c r="Q153" s="23"/>
      <c r="R153" s="12"/>
      <c r="S153" s="27"/>
      <c r="T153" s="7"/>
    </row>
    <row r="154" spans="1:20" s="20" customFormat="1" x14ac:dyDescent="0.25">
      <c r="A154" s="23"/>
      <c r="B154" s="25" t="s">
        <v>109</v>
      </c>
      <c r="C154" s="23" t="s">
        <v>43</v>
      </c>
      <c r="D154" s="25" t="s">
        <v>74</v>
      </c>
      <c r="E154" s="25" t="s">
        <v>455</v>
      </c>
      <c r="F154" s="23" t="s">
        <v>17</v>
      </c>
      <c r="G154" s="23">
        <v>40</v>
      </c>
      <c r="H154" s="12"/>
      <c r="I154" s="12"/>
      <c r="J154" s="8"/>
      <c r="K154" s="34"/>
      <c r="L154" s="32"/>
      <c r="M154" s="33">
        <f t="shared" si="25"/>
        <v>0</v>
      </c>
      <c r="N154" s="16" t="str">
        <f t="shared" si="26"/>
        <v/>
      </c>
      <c r="O154" s="9" t="str">
        <f t="shared" si="24"/>
        <v/>
      </c>
      <c r="P154" s="35" t="str">
        <f t="shared" si="27"/>
        <v/>
      </c>
      <c r="Q154" s="23"/>
      <c r="R154" s="12"/>
      <c r="S154" s="27"/>
      <c r="T154" s="7"/>
    </row>
    <row r="155" spans="1:20" s="20" customFormat="1" x14ac:dyDescent="0.25">
      <c r="A155" s="23"/>
      <c r="B155" s="25" t="s">
        <v>109</v>
      </c>
      <c r="C155" s="23" t="s">
        <v>43</v>
      </c>
      <c r="D155" s="25" t="s">
        <v>75</v>
      </c>
      <c r="E155" s="25" t="s">
        <v>455</v>
      </c>
      <c r="F155" s="23" t="s">
        <v>18</v>
      </c>
      <c r="G155" s="23">
        <v>50</v>
      </c>
      <c r="H155" s="12"/>
      <c r="I155" s="12"/>
      <c r="J155" s="8"/>
      <c r="K155" s="34"/>
      <c r="L155" s="32"/>
      <c r="M155" s="33">
        <f t="shared" si="25"/>
        <v>0</v>
      </c>
      <c r="N155" s="16" t="str">
        <f t="shared" si="26"/>
        <v/>
      </c>
      <c r="O155" s="9" t="str">
        <f t="shared" si="24"/>
        <v/>
      </c>
      <c r="P155" s="35" t="str">
        <f t="shared" si="27"/>
        <v/>
      </c>
      <c r="Q155" s="23" t="s">
        <v>237</v>
      </c>
      <c r="R155" s="12"/>
      <c r="S155" s="27"/>
      <c r="T155" s="7"/>
    </row>
    <row r="156" spans="1:20" s="20" customFormat="1" x14ac:dyDescent="0.25">
      <c r="A156" s="23"/>
      <c r="B156" s="25" t="s">
        <v>109</v>
      </c>
      <c r="C156" s="23" t="s">
        <v>43</v>
      </c>
      <c r="D156" s="25" t="s">
        <v>162</v>
      </c>
      <c r="E156" s="25" t="s">
        <v>455</v>
      </c>
      <c r="F156" s="23" t="s">
        <v>52</v>
      </c>
      <c r="G156" s="23">
        <v>20</v>
      </c>
      <c r="H156" s="12"/>
      <c r="I156" s="12"/>
      <c r="J156" s="8"/>
      <c r="K156" s="34"/>
      <c r="L156" s="32"/>
      <c r="M156" s="33">
        <f t="shared" si="25"/>
        <v>0</v>
      </c>
      <c r="N156" s="16" t="str">
        <f t="shared" si="26"/>
        <v/>
      </c>
      <c r="O156" s="9" t="str">
        <f t="shared" si="24"/>
        <v/>
      </c>
      <c r="P156" s="35" t="str">
        <f t="shared" si="27"/>
        <v/>
      </c>
      <c r="Q156" s="23"/>
      <c r="R156" s="12"/>
      <c r="S156" s="27"/>
      <c r="T156" s="7"/>
    </row>
    <row r="157" spans="1:20" s="20" customFormat="1" x14ac:dyDescent="0.25">
      <c r="A157" s="23"/>
      <c r="B157" s="25" t="s">
        <v>109</v>
      </c>
      <c r="C157" s="23" t="s">
        <v>43</v>
      </c>
      <c r="D157" s="25" t="s">
        <v>163</v>
      </c>
      <c r="E157" s="25" t="s">
        <v>455</v>
      </c>
      <c r="F157" s="23" t="s">
        <v>53</v>
      </c>
      <c r="G157" s="23">
        <v>30</v>
      </c>
      <c r="H157" s="12"/>
      <c r="I157" s="12"/>
      <c r="J157" s="8"/>
      <c r="K157" s="34"/>
      <c r="L157" s="32"/>
      <c r="M157" s="33">
        <f t="shared" si="25"/>
        <v>0</v>
      </c>
      <c r="N157" s="16" t="str">
        <f t="shared" si="26"/>
        <v/>
      </c>
      <c r="O157" s="9" t="str">
        <f t="shared" si="24"/>
        <v/>
      </c>
      <c r="P157" s="35" t="str">
        <f t="shared" si="27"/>
        <v/>
      </c>
      <c r="Q157" s="23"/>
      <c r="R157" s="12"/>
      <c r="S157" s="27"/>
      <c r="T157" s="7"/>
    </row>
    <row r="158" spans="1:20" s="20" customFormat="1" x14ac:dyDescent="0.25">
      <c r="A158" s="23"/>
      <c r="B158" s="25" t="s">
        <v>109</v>
      </c>
      <c r="C158" s="23" t="s">
        <v>43</v>
      </c>
      <c r="D158" s="25" t="s">
        <v>164</v>
      </c>
      <c r="E158" s="25" t="s">
        <v>455</v>
      </c>
      <c r="F158" s="23" t="s">
        <v>55</v>
      </c>
      <c r="G158" s="23">
        <v>60</v>
      </c>
      <c r="H158" s="12"/>
      <c r="I158" s="12"/>
      <c r="J158" s="8"/>
      <c r="K158" s="34"/>
      <c r="L158" s="32"/>
      <c r="M158" s="33">
        <f t="shared" si="25"/>
        <v>0</v>
      </c>
      <c r="N158" s="16" t="str">
        <f t="shared" si="26"/>
        <v/>
      </c>
      <c r="O158" s="9" t="str">
        <f t="shared" si="24"/>
        <v/>
      </c>
      <c r="P158" s="35" t="str">
        <f t="shared" si="27"/>
        <v/>
      </c>
      <c r="Q158" s="23" t="s">
        <v>237</v>
      </c>
      <c r="R158" s="12"/>
      <c r="S158" s="27"/>
      <c r="T158" s="7"/>
    </row>
    <row r="159" spans="1:20" s="20" customFormat="1" x14ac:dyDescent="0.25">
      <c r="A159" s="23"/>
      <c r="B159" s="25" t="s">
        <v>109</v>
      </c>
      <c r="C159" s="23" t="s">
        <v>43</v>
      </c>
      <c r="D159" s="25" t="s">
        <v>165</v>
      </c>
      <c r="E159" s="25" t="s">
        <v>455</v>
      </c>
      <c r="F159" s="23" t="s">
        <v>56</v>
      </c>
      <c r="G159" s="23">
        <v>20</v>
      </c>
      <c r="H159" s="12"/>
      <c r="I159" s="12"/>
      <c r="J159" s="8"/>
      <c r="K159" s="34"/>
      <c r="L159" s="32"/>
      <c r="M159" s="33">
        <f t="shared" si="25"/>
        <v>0</v>
      </c>
      <c r="N159" s="16" t="str">
        <f t="shared" si="26"/>
        <v/>
      </c>
      <c r="O159" s="9" t="str">
        <f t="shared" si="24"/>
        <v/>
      </c>
      <c r="P159" s="35" t="str">
        <f t="shared" si="27"/>
        <v/>
      </c>
      <c r="Q159" s="23"/>
      <c r="R159" s="12"/>
      <c r="S159" s="27"/>
      <c r="T159" s="7"/>
    </row>
    <row r="160" spans="1:20" s="20" customFormat="1" x14ac:dyDescent="0.25">
      <c r="A160" s="23"/>
      <c r="B160" s="25" t="s">
        <v>109</v>
      </c>
      <c r="C160" s="23" t="s">
        <v>43</v>
      </c>
      <c r="D160" s="25" t="s">
        <v>166</v>
      </c>
      <c r="E160" s="25" t="s">
        <v>455</v>
      </c>
      <c r="F160" s="23" t="s">
        <v>57</v>
      </c>
      <c r="G160" s="23">
        <v>50</v>
      </c>
      <c r="H160" s="12"/>
      <c r="I160" s="12"/>
      <c r="J160" s="8"/>
      <c r="K160" s="34"/>
      <c r="L160" s="32"/>
      <c r="M160" s="33">
        <f t="shared" si="25"/>
        <v>0</v>
      </c>
      <c r="N160" s="16" t="str">
        <f t="shared" si="26"/>
        <v/>
      </c>
      <c r="O160" s="9" t="str">
        <f t="shared" si="24"/>
        <v/>
      </c>
      <c r="P160" s="35" t="str">
        <f t="shared" si="27"/>
        <v/>
      </c>
      <c r="Q160" s="23" t="s">
        <v>237</v>
      </c>
      <c r="R160" s="12"/>
      <c r="S160" s="27"/>
      <c r="T160" s="7"/>
    </row>
    <row r="161" spans="1:20" s="20" customFormat="1" x14ac:dyDescent="0.25">
      <c r="A161" s="23"/>
      <c r="B161" s="25" t="s">
        <v>109</v>
      </c>
      <c r="C161" s="23" t="s">
        <v>43</v>
      </c>
      <c r="D161" s="25" t="s">
        <v>171</v>
      </c>
      <c r="E161" s="25" t="s">
        <v>455</v>
      </c>
      <c r="F161" s="23" t="s">
        <v>60</v>
      </c>
      <c r="G161" s="23">
        <v>20</v>
      </c>
      <c r="H161" s="12"/>
      <c r="I161" s="12"/>
      <c r="J161" s="8"/>
      <c r="K161" s="34"/>
      <c r="L161" s="32"/>
      <c r="M161" s="33">
        <f t="shared" si="25"/>
        <v>0</v>
      </c>
      <c r="N161" s="16" t="str">
        <f t="shared" si="26"/>
        <v/>
      </c>
      <c r="O161" s="9" t="str">
        <f t="shared" si="24"/>
        <v/>
      </c>
      <c r="P161" s="35" t="str">
        <f t="shared" si="27"/>
        <v/>
      </c>
      <c r="Q161" s="23"/>
      <c r="R161" s="12"/>
      <c r="S161" s="27"/>
      <c r="T161" s="7"/>
    </row>
    <row r="162" spans="1:20" s="20" customFormat="1" x14ac:dyDescent="0.25">
      <c r="A162" s="23"/>
      <c r="B162" s="25" t="s">
        <v>109</v>
      </c>
      <c r="C162" s="23" t="s">
        <v>43</v>
      </c>
      <c r="D162" s="25" t="s">
        <v>172</v>
      </c>
      <c r="E162" s="25" t="s">
        <v>455</v>
      </c>
      <c r="F162" s="23" t="s">
        <v>62</v>
      </c>
      <c r="G162" s="23">
        <v>10</v>
      </c>
      <c r="H162" s="12"/>
      <c r="I162" s="12"/>
      <c r="J162" s="8"/>
      <c r="K162" s="34"/>
      <c r="L162" s="32"/>
      <c r="M162" s="33">
        <f t="shared" si="25"/>
        <v>0</v>
      </c>
      <c r="N162" s="16" t="str">
        <f t="shared" si="26"/>
        <v/>
      </c>
      <c r="O162" s="9" t="str">
        <f t="shared" si="24"/>
        <v/>
      </c>
      <c r="P162" s="35" t="str">
        <f t="shared" si="27"/>
        <v/>
      </c>
      <c r="Q162" s="23"/>
      <c r="R162" s="12"/>
      <c r="S162" s="27"/>
      <c r="T162" s="7"/>
    </row>
    <row r="163" spans="1:20" s="20" customFormat="1" x14ac:dyDescent="0.25">
      <c r="A163" s="23"/>
      <c r="B163" s="25" t="s">
        <v>109</v>
      </c>
      <c r="C163" s="23" t="s">
        <v>43</v>
      </c>
      <c r="D163" s="25" t="s">
        <v>173</v>
      </c>
      <c r="E163" s="25" t="s">
        <v>455</v>
      </c>
      <c r="F163" s="23" t="s">
        <v>63</v>
      </c>
      <c r="G163" s="23">
        <v>30</v>
      </c>
      <c r="H163" s="12"/>
      <c r="I163" s="12"/>
      <c r="J163" s="8"/>
      <c r="K163" s="34"/>
      <c r="L163" s="32"/>
      <c r="M163" s="33">
        <f t="shared" si="25"/>
        <v>0</v>
      </c>
      <c r="N163" s="16" t="str">
        <f t="shared" si="26"/>
        <v/>
      </c>
      <c r="O163" s="9" t="str">
        <f t="shared" si="24"/>
        <v/>
      </c>
      <c r="P163" s="35" t="str">
        <f t="shared" si="27"/>
        <v/>
      </c>
      <c r="Q163" s="23"/>
      <c r="R163" s="12"/>
      <c r="S163" s="27"/>
      <c r="T163" s="7"/>
    </row>
    <row r="164" spans="1:20" s="20" customFormat="1" x14ac:dyDescent="0.25">
      <c r="A164" s="23"/>
      <c r="B164" s="25" t="s">
        <v>109</v>
      </c>
      <c r="C164" s="23" t="s">
        <v>43</v>
      </c>
      <c r="D164" s="25" t="s">
        <v>82</v>
      </c>
      <c r="E164" s="25" t="s">
        <v>455</v>
      </c>
      <c r="F164" s="23" t="s">
        <v>65</v>
      </c>
      <c r="G164" s="23">
        <v>10</v>
      </c>
      <c r="H164" s="12"/>
      <c r="I164" s="12"/>
      <c r="J164" s="8"/>
      <c r="K164" s="34"/>
      <c r="L164" s="32"/>
      <c r="M164" s="33">
        <f t="shared" si="25"/>
        <v>0</v>
      </c>
      <c r="N164" s="16" t="str">
        <f t="shared" si="26"/>
        <v/>
      </c>
      <c r="O164" s="9" t="str">
        <f t="shared" si="24"/>
        <v/>
      </c>
      <c r="P164" s="35" t="str">
        <f t="shared" si="27"/>
        <v/>
      </c>
      <c r="Q164" s="23"/>
      <c r="R164" s="12"/>
      <c r="S164" s="27"/>
      <c r="T164" s="7"/>
    </row>
    <row r="165" spans="1:20" s="20" customFormat="1" x14ac:dyDescent="0.25">
      <c r="A165" s="23"/>
      <c r="B165" s="25" t="s">
        <v>109</v>
      </c>
      <c r="C165" s="23" t="s">
        <v>43</v>
      </c>
      <c r="D165" s="25" t="s">
        <v>176</v>
      </c>
      <c r="E165" s="25" t="s">
        <v>455</v>
      </c>
      <c r="F165" s="23" t="s">
        <v>68</v>
      </c>
      <c r="G165" s="23">
        <v>10</v>
      </c>
      <c r="H165" s="12"/>
      <c r="I165" s="12"/>
      <c r="J165" s="8"/>
      <c r="K165" s="34"/>
      <c r="L165" s="32"/>
      <c r="M165" s="33">
        <f t="shared" si="25"/>
        <v>0</v>
      </c>
      <c r="N165" s="16" t="str">
        <f t="shared" si="26"/>
        <v/>
      </c>
      <c r="O165" s="9" t="str">
        <f t="shared" ref="O165:O197" si="28">IFERROR(N165*G165,"")</f>
        <v/>
      </c>
      <c r="P165" s="35" t="str">
        <f t="shared" si="27"/>
        <v/>
      </c>
      <c r="Q165" s="23"/>
      <c r="R165" s="12"/>
      <c r="S165" s="27"/>
      <c r="T165" s="7"/>
    </row>
    <row r="166" spans="1:20" s="20" customFormat="1" x14ac:dyDescent="0.25">
      <c r="A166" s="55"/>
      <c r="B166" s="56" t="s">
        <v>109</v>
      </c>
      <c r="C166" s="55" t="s">
        <v>43</v>
      </c>
      <c r="D166" s="56">
        <v>44917602</v>
      </c>
      <c r="E166" s="56" t="s">
        <v>457</v>
      </c>
      <c r="F166" s="55" t="s">
        <v>526</v>
      </c>
      <c r="G166" s="55">
        <v>200</v>
      </c>
      <c r="H166" s="12"/>
      <c r="I166" s="12"/>
      <c r="J166" s="8"/>
      <c r="K166" s="34"/>
      <c r="L166" s="32"/>
      <c r="M166" s="33">
        <f t="shared" si="25"/>
        <v>0</v>
      </c>
      <c r="N166" s="16" t="str">
        <f t="shared" si="26"/>
        <v/>
      </c>
      <c r="O166" s="9" t="str">
        <f t="shared" si="28"/>
        <v/>
      </c>
      <c r="P166" s="35" t="str">
        <f t="shared" si="27"/>
        <v/>
      </c>
      <c r="Q166" s="23" t="s">
        <v>237</v>
      </c>
      <c r="R166" s="12"/>
      <c r="S166" s="27"/>
      <c r="T166" s="7"/>
    </row>
    <row r="167" spans="1:20" s="20" customFormat="1" ht="13.5" customHeight="1" x14ac:dyDescent="0.25">
      <c r="A167" s="23"/>
      <c r="B167" s="25" t="s">
        <v>109</v>
      </c>
      <c r="C167" s="23" t="s">
        <v>43</v>
      </c>
      <c r="D167" s="25">
        <v>44574802</v>
      </c>
      <c r="E167" s="25" t="s">
        <v>457</v>
      </c>
      <c r="F167" s="23" t="s">
        <v>64</v>
      </c>
      <c r="G167" s="23">
        <v>20</v>
      </c>
      <c r="H167" s="12"/>
      <c r="I167" s="12"/>
      <c r="J167" s="8"/>
      <c r="K167" s="34"/>
      <c r="L167" s="32"/>
      <c r="M167" s="33">
        <f t="shared" si="25"/>
        <v>0</v>
      </c>
      <c r="N167" s="16" t="str">
        <f t="shared" si="26"/>
        <v/>
      </c>
      <c r="O167" s="9" t="str">
        <f t="shared" si="28"/>
        <v/>
      </c>
      <c r="P167" s="35" t="str">
        <f t="shared" si="27"/>
        <v/>
      </c>
      <c r="Q167" s="23"/>
      <c r="R167" s="12"/>
      <c r="S167" s="27"/>
      <c r="T167" s="7"/>
    </row>
    <row r="168" spans="1:20" s="18" customFormat="1" x14ac:dyDescent="0.25">
      <c r="A168" s="23"/>
      <c r="B168" s="25" t="s">
        <v>109</v>
      </c>
      <c r="C168" s="23" t="s">
        <v>43</v>
      </c>
      <c r="D168" s="25" t="s">
        <v>215</v>
      </c>
      <c r="E168" s="25" t="s">
        <v>457</v>
      </c>
      <c r="F168" s="23" t="s">
        <v>216</v>
      </c>
      <c r="G168" s="23">
        <v>5</v>
      </c>
      <c r="H168" s="12"/>
      <c r="I168" s="12"/>
      <c r="J168" s="8"/>
      <c r="K168" s="34"/>
      <c r="L168" s="32"/>
      <c r="M168" s="33">
        <f t="shared" si="25"/>
        <v>0</v>
      </c>
      <c r="N168" s="16" t="str">
        <f t="shared" si="26"/>
        <v/>
      </c>
      <c r="O168" s="9" t="str">
        <f t="shared" si="28"/>
        <v/>
      </c>
      <c r="P168" s="35" t="str">
        <f t="shared" si="27"/>
        <v/>
      </c>
      <c r="Q168" s="23"/>
      <c r="R168" s="12"/>
      <c r="S168" s="27"/>
      <c r="T168" s="7"/>
    </row>
    <row r="169" spans="1:20" s="18" customFormat="1" x14ac:dyDescent="0.25">
      <c r="A169" s="23"/>
      <c r="B169" s="25" t="s">
        <v>109</v>
      </c>
      <c r="C169" s="23" t="s">
        <v>43</v>
      </c>
      <c r="D169" s="25" t="s">
        <v>276</v>
      </c>
      <c r="E169" s="25" t="s">
        <v>457</v>
      </c>
      <c r="F169" s="23" t="s">
        <v>277</v>
      </c>
      <c r="G169" s="23">
        <v>5</v>
      </c>
      <c r="H169" s="12"/>
      <c r="I169" s="12"/>
      <c r="J169" s="8"/>
      <c r="K169" s="34"/>
      <c r="L169" s="32"/>
      <c r="M169" s="33">
        <f t="shared" si="25"/>
        <v>0</v>
      </c>
      <c r="N169" s="16" t="str">
        <f t="shared" si="26"/>
        <v/>
      </c>
      <c r="O169" s="9" t="str">
        <f t="shared" si="28"/>
        <v/>
      </c>
      <c r="P169" s="35" t="str">
        <f t="shared" si="27"/>
        <v/>
      </c>
      <c r="Q169" s="23"/>
      <c r="R169" s="12"/>
      <c r="S169" s="27"/>
      <c r="T169" s="7"/>
    </row>
    <row r="170" spans="1:20" s="18" customFormat="1" x14ac:dyDescent="0.25">
      <c r="A170" s="23"/>
      <c r="B170" s="25" t="s">
        <v>109</v>
      </c>
      <c r="C170" s="23" t="s">
        <v>43</v>
      </c>
      <c r="D170" s="25" t="s">
        <v>217</v>
      </c>
      <c r="E170" s="25" t="s">
        <v>457</v>
      </c>
      <c r="F170" s="23" t="s">
        <v>218</v>
      </c>
      <c r="G170" s="23">
        <v>40</v>
      </c>
      <c r="H170" s="12"/>
      <c r="I170" s="12"/>
      <c r="J170" s="8"/>
      <c r="K170" s="34"/>
      <c r="L170" s="32"/>
      <c r="M170" s="33">
        <f t="shared" si="25"/>
        <v>0</v>
      </c>
      <c r="N170" s="16" t="str">
        <f t="shared" si="26"/>
        <v/>
      </c>
      <c r="O170" s="9" t="str">
        <f t="shared" si="28"/>
        <v/>
      </c>
      <c r="P170" s="35" t="str">
        <f t="shared" si="27"/>
        <v/>
      </c>
      <c r="Q170" s="23"/>
      <c r="R170" s="12"/>
      <c r="S170" s="27"/>
      <c r="T170" s="7"/>
    </row>
    <row r="171" spans="1:20" s="18" customFormat="1" x14ac:dyDescent="0.25">
      <c r="A171" s="23"/>
      <c r="B171" s="25" t="s">
        <v>109</v>
      </c>
      <c r="C171" s="23" t="s">
        <v>43</v>
      </c>
      <c r="D171" s="25" t="s">
        <v>219</v>
      </c>
      <c r="E171" s="25" t="s">
        <v>457</v>
      </c>
      <c r="F171" s="23" t="s">
        <v>220</v>
      </c>
      <c r="G171" s="23">
        <v>60</v>
      </c>
      <c r="H171" s="12"/>
      <c r="I171" s="12"/>
      <c r="J171" s="8"/>
      <c r="K171" s="34"/>
      <c r="L171" s="32"/>
      <c r="M171" s="33">
        <f t="shared" si="25"/>
        <v>0</v>
      </c>
      <c r="N171" s="16" t="str">
        <f t="shared" si="26"/>
        <v/>
      </c>
      <c r="O171" s="9" t="str">
        <f t="shared" si="28"/>
        <v/>
      </c>
      <c r="P171" s="35" t="str">
        <f t="shared" si="27"/>
        <v/>
      </c>
      <c r="Q171" s="23" t="s">
        <v>237</v>
      </c>
      <c r="R171" s="12"/>
      <c r="S171" s="27"/>
      <c r="T171" s="7"/>
    </row>
    <row r="172" spans="1:20" s="18" customFormat="1" x14ac:dyDescent="0.25">
      <c r="A172" s="23"/>
      <c r="B172" s="25" t="s">
        <v>109</v>
      </c>
      <c r="C172" s="23" t="s">
        <v>43</v>
      </c>
      <c r="D172" s="25" t="s">
        <v>221</v>
      </c>
      <c r="E172" s="25" t="s">
        <v>457</v>
      </c>
      <c r="F172" s="23" t="s">
        <v>222</v>
      </c>
      <c r="G172" s="23">
        <v>50</v>
      </c>
      <c r="H172" s="12"/>
      <c r="I172" s="12"/>
      <c r="J172" s="8"/>
      <c r="K172" s="34"/>
      <c r="L172" s="32"/>
      <c r="M172" s="33">
        <f t="shared" si="25"/>
        <v>0</v>
      </c>
      <c r="N172" s="16" t="str">
        <f t="shared" si="26"/>
        <v/>
      </c>
      <c r="O172" s="9" t="str">
        <f t="shared" si="28"/>
        <v/>
      </c>
      <c r="P172" s="35" t="str">
        <f t="shared" si="27"/>
        <v/>
      </c>
      <c r="Q172" s="23" t="s">
        <v>237</v>
      </c>
      <c r="R172" s="12"/>
      <c r="S172" s="27"/>
      <c r="T172" s="7"/>
    </row>
    <row r="173" spans="1:20" s="18" customFormat="1" x14ac:dyDescent="0.25">
      <c r="A173" s="23"/>
      <c r="B173" s="25" t="s">
        <v>109</v>
      </c>
      <c r="C173" s="23" t="s">
        <v>43</v>
      </c>
      <c r="D173" s="25" t="s">
        <v>223</v>
      </c>
      <c r="E173" s="25" t="s">
        <v>457</v>
      </c>
      <c r="F173" s="23" t="s">
        <v>224</v>
      </c>
      <c r="G173" s="23">
        <v>5</v>
      </c>
      <c r="H173" s="12"/>
      <c r="I173" s="12"/>
      <c r="J173" s="8"/>
      <c r="K173" s="34"/>
      <c r="L173" s="32"/>
      <c r="M173" s="33">
        <f t="shared" si="25"/>
        <v>0</v>
      </c>
      <c r="N173" s="16" t="str">
        <f t="shared" si="26"/>
        <v/>
      </c>
      <c r="O173" s="9" t="str">
        <f t="shared" si="28"/>
        <v/>
      </c>
      <c r="P173" s="35" t="str">
        <f t="shared" si="27"/>
        <v/>
      </c>
      <c r="Q173" s="23"/>
      <c r="R173" s="12"/>
      <c r="S173" s="27"/>
      <c r="T173" s="7"/>
    </row>
    <row r="174" spans="1:20" s="18" customFormat="1" x14ac:dyDescent="0.25">
      <c r="A174" s="23"/>
      <c r="B174" s="25" t="s">
        <v>109</v>
      </c>
      <c r="C174" s="23" t="s">
        <v>43</v>
      </c>
      <c r="D174" s="25" t="s">
        <v>225</v>
      </c>
      <c r="E174" s="25" t="s">
        <v>457</v>
      </c>
      <c r="F174" s="23" t="s">
        <v>226</v>
      </c>
      <c r="G174" s="23">
        <v>5</v>
      </c>
      <c r="H174" s="12"/>
      <c r="I174" s="12"/>
      <c r="J174" s="8"/>
      <c r="K174" s="34"/>
      <c r="L174" s="32"/>
      <c r="M174" s="33">
        <f t="shared" si="25"/>
        <v>0</v>
      </c>
      <c r="N174" s="16" t="str">
        <f t="shared" si="26"/>
        <v/>
      </c>
      <c r="O174" s="9" t="str">
        <f t="shared" si="28"/>
        <v/>
      </c>
      <c r="P174" s="35" t="str">
        <f t="shared" si="27"/>
        <v/>
      </c>
      <c r="Q174" s="23"/>
      <c r="R174" s="12"/>
      <c r="S174" s="27"/>
      <c r="T174" s="7"/>
    </row>
    <row r="175" spans="1:20" s="18" customFormat="1" x14ac:dyDescent="0.25">
      <c r="A175" s="23"/>
      <c r="B175" s="25" t="s">
        <v>109</v>
      </c>
      <c r="C175" s="23" t="s">
        <v>43</v>
      </c>
      <c r="D175" s="25" t="s">
        <v>227</v>
      </c>
      <c r="E175" s="25" t="s">
        <v>457</v>
      </c>
      <c r="F175" s="23" t="s">
        <v>228</v>
      </c>
      <c r="G175" s="23">
        <v>60</v>
      </c>
      <c r="H175" s="12"/>
      <c r="I175" s="12"/>
      <c r="J175" s="8"/>
      <c r="K175" s="34"/>
      <c r="L175" s="32"/>
      <c r="M175" s="33">
        <f t="shared" si="25"/>
        <v>0</v>
      </c>
      <c r="N175" s="16" t="str">
        <f t="shared" si="26"/>
        <v/>
      </c>
      <c r="O175" s="9" t="str">
        <f t="shared" si="28"/>
        <v/>
      </c>
      <c r="P175" s="35" t="str">
        <f t="shared" si="27"/>
        <v/>
      </c>
      <c r="Q175" s="23" t="s">
        <v>237</v>
      </c>
      <c r="R175" s="12"/>
      <c r="S175" s="27"/>
      <c r="T175" s="7"/>
    </row>
    <row r="176" spans="1:20" s="20" customFormat="1" x14ac:dyDescent="0.25">
      <c r="A176" s="23"/>
      <c r="B176" s="25" t="s">
        <v>109</v>
      </c>
      <c r="C176" s="23" t="s">
        <v>43</v>
      </c>
      <c r="D176" s="25" t="s">
        <v>341</v>
      </c>
      <c r="E176" s="25" t="s">
        <v>457</v>
      </c>
      <c r="F176" s="23" t="s">
        <v>337</v>
      </c>
      <c r="G176" s="23">
        <v>20</v>
      </c>
      <c r="H176" s="12"/>
      <c r="I176" s="12"/>
      <c r="J176" s="8"/>
      <c r="K176" s="34"/>
      <c r="L176" s="32"/>
      <c r="M176" s="33">
        <f t="shared" si="25"/>
        <v>0</v>
      </c>
      <c r="N176" s="16" t="str">
        <f t="shared" si="26"/>
        <v/>
      </c>
      <c r="O176" s="9" t="str">
        <f t="shared" si="28"/>
        <v/>
      </c>
      <c r="P176" s="35" t="str">
        <f t="shared" si="27"/>
        <v/>
      </c>
      <c r="Q176" s="23"/>
      <c r="R176" s="12"/>
      <c r="S176" s="27"/>
      <c r="T176" s="7"/>
    </row>
    <row r="177" spans="1:20" s="20" customFormat="1" x14ac:dyDescent="0.25">
      <c r="A177" s="23"/>
      <c r="B177" s="25" t="s">
        <v>109</v>
      </c>
      <c r="C177" s="23" t="s">
        <v>43</v>
      </c>
      <c r="D177" s="25">
        <v>46490605</v>
      </c>
      <c r="E177" s="25" t="s">
        <v>457</v>
      </c>
      <c r="F177" s="23" t="s">
        <v>338</v>
      </c>
      <c r="G177" s="23">
        <v>20</v>
      </c>
      <c r="H177" s="12"/>
      <c r="I177" s="12"/>
      <c r="J177" s="8"/>
      <c r="K177" s="34"/>
      <c r="L177" s="32"/>
      <c r="M177" s="33">
        <f t="shared" si="25"/>
        <v>0</v>
      </c>
      <c r="N177" s="16" t="str">
        <f t="shared" si="26"/>
        <v/>
      </c>
      <c r="O177" s="9" t="str">
        <f t="shared" si="28"/>
        <v/>
      </c>
      <c r="P177" s="35" t="str">
        <f t="shared" si="27"/>
        <v/>
      </c>
      <c r="Q177" s="23"/>
      <c r="R177" s="12"/>
      <c r="S177" s="27"/>
      <c r="T177" s="7"/>
    </row>
    <row r="178" spans="1:20" s="20" customFormat="1" x14ac:dyDescent="0.25">
      <c r="A178" s="23"/>
      <c r="B178" s="25" t="s">
        <v>109</v>
      </c>
      <c r="C178" s="23" t="s">
        <v>43</v>
      </c>
      <c r="D178" s="25">
        <v>46490606</v>
      </c>
      <c r="E178" s="25" t="s">
        <v>457</v>
      </c>
      <c r="F178" s="23" t="s">
        <v>339</v>
      </c>
      <c r="G178" s="23">
        <v>20</v>
      </c>
      <c r="H178" s="12"/>
      <c r="I178" s="12"/>
      <c r="J178" s="8"/>
      <c r="K178" s="34"/>
      <c r="L178" s="32"/>
      <c r="M178" s="33">
        <f t="shared" si="25"/>
        <v>0</v>
      </c>
      <c r="N178" s="16" t="str">
        <f t="shared" si="26"/>
        <v/>
      </c>
      <c r="O178" s="9" t="str">
        <f t="shared" si="28"/>
        <v/>
      </c>
      <c r="P178" s="35" t="str">
        <f t="shared" si="27"/>
        <v/>
      </c>
      <c r="Q178" s="23"/>
      <c r="R178" s="12"/>
      <c r="S178" s="27"/>
      <c r="T178" s="7"/>
    </row>
    <row r="179" spans="1:20" s="20" customFormat="1" x14ac:dyDescent="0.25">
      <c r="A179" s="23"/>
      <c r="B179" s="25" t="s">
        <v>109</v>
      </c>
      <c r="C179" s="23" t="s">
        <v>43</v>
      </c>
      <c r="D179" s="25">
        <v>46490608</v>
      </c>
      <c r="E179" s="25" t="s">
        <v>457</v>
      </c>
      <c r="F179" s="23" t="s">
        <v>340</v>
      </c>
      <c r="G179" s="23">
        <v>20</v>
      </c>
      <c r="H179" s="12"/>
      <c r="I179" s="12"/>
      <c r="J179" s="8"/>
      <c r="K179" s="34"/>
      <c r="L179" s="32"/>
      <c r="M179" s="33">
        <f t="shared" si="25"/>
        <v>0</v>
      </c>
      <c r="N179" s="16" t="str">
        <f t="shared" si="26"/>
        <v/>
      </c>
      <c r="O179" s="9" t="str">
        <f t="shared" si="28"/>
        <v/>
      </c>
      <c r="P179" s="35" t="str">
        <f t="shared" si="27"/>
        <v/>
      </c>
      <c r="Q179" s="23"/>
      <c r="R179" s="12"/>
      <c r="S179" s="27"/>
      <c r="T179" s="7"/>
    </row>
    <row r="180" spans="1:20" s="18" customFormat="1" x14ac:dyDescent="0.25">
      <c r="A180" s="23"/>
      <c r="B180" s="25" t="s">
        <v>109</v>
      </c>
      <c r="C180" s="23" t="s">
        <v>43</v>
      </c>
      <c r="D180" s="25" t="s">
        <v>233</v>
      </c>
      <c r="E180" s="25" t="s">
        <v>459</v>
      </c>
      <c r="F180" s="23" t="s">
        <v>278</v>
      </c>
      <c r="G180" s="23">
        <v>5</v>
      </c>
      <c r="H180" s="12"/>
      <c r="I180" s="12"/>
      <c r="J180" s="8"/>
      <c r="K180" s="34"/>
      <c r="L180" s="32"/>
      <c r="M180" s="33">
        <f t="shared" si="25"/>
        <v>0</v>
      </c>
      <c r="N180" s="16" t="str">
        <f t="shared" si="26"/>
        <v/>
      </c>
      <c r="O180" s="9" t="str">
        <f t="shared" si="28"/>
        <v/>
      </c>
      <c r="P180" s="35" t="str">
        <f t="shared" si="27"/>
        <v/>
      </c>
      <c r="Q180" s="23"/>
      <c r="R180" s="12"/>
      <c r="S180" s="27"/>
      <c r="T180" s="7"/>
    </row>
    <row r="181" spans="1:20" s="18" customFormat="1" x14ac:dyDescent="0.25">
      <c r="A181" s="23"/>
      <c r="B181" s="25" t="s">
        <v>109</v>
      </c>
      <c r="C181" s="23" t="s">
        <v>43</v>
      </c>
      <c r="D181" s="25" t="s">
        <v>234</v>
      </c>
      <c r="E181" s="25" t="s">
        <v>459</v>
      </c>
      <c r="F181" s="23" t="s">
        <v>279</v>
      </c>
      <c r="G181" s="23">
        <v>5</v>
      </c>
      <c r="H181" s="12"/>
      <c r="I181" s="12"/>
      <c r="J181" s="8"/>
      <c r="K181" s="34"/>
      <c r="L181" s="32"/>
      <c r="M181" s="33">
        <f t="shared" si="25"/>
        <v>0</v>
      </c>
      <c r="N181" s="16" t="str">
        <f t="shared" si="26"/>
        <v/>
      </c>
      <c r="O181" s="9" t="str">
        <f t="shared" si="28"/>
        <v/>
      </c>
      <c r="P181" s="35" t="str">
        <f t="shared" si="27"/>
        <v/>
      </c>
      <c r="Q181" s="23"/>
      <c r="R181" s="12"/>
      <c r="S181" s="27"/>
      <c r="T181" s="7"/>
    </row>
    <row r="182" spans="1:20" s="18" customFormat="1" x14ac:dyDescent="0.25">
      <c r="A182" s="23"/>
      <c r="B182" s="25" t="s">
        <v>109</v>
      </c>
      <c r="C182" s="23" t="s">
        <v>43</v>
      </c>
      <c r="D182" s="25" t="s">
        <v>235</v>
      </c>
      <c r="E182" s="25" t="s">
        <v>459</v>
      </c>
      <c r="F182" s="23" t="s">
        <v>280</v>
      </c>
      <c r="G182" s="23">
        <v>5</v>
      </c>
      <c r="H182" s="12"/>
      <c r="I182" s="12"/>
      <c r="J182" s="8"/>
      <c r="K182" s="34"/>
      <c r="L182" s="32"/>
      <c r="M182" s="33">
        <f t="shared" si="25"/>
        <v>0</v>
      </c>
      <c r="N182" s="16" t="str">
        <f t="shared" si="26"/>
        <v/>
      </c>
      <c r="O182" s="9" t="str">
        <f t="shared" si="28"/>
        <v/>
      </c>
      <c r="P182" s="35" t="str">
        <f t="shared" si="27"/>
        <v/>
      </c>
      <c r="Q182" s="23"/>
      <c r="R182" s="12"/>
      <c r="S182" s="27"/>
      <c r="T182" s="7"/>
    </row>
    <row r="183" spans="1:20" s="18" customFormat="1" x14ac:dyDescent="0.25">
      <c r="A183" s="23"/>
      <c r="B183" s="25" t="s">
        <v>109</v>
      </c>
      <c r="C183" s="23" t="s">
        <v>43</v>
      </c>
      <c r="D183" s="25" t="s">
        <v>236</v>
      </c>
      <c r="E183" s="25" t="s">
        <v>459</v>
      </c>
      <c r="F183" s="23" t="s">
        <v>281</v>
      </c>
      <c r="G183" s="23">
        <v>5</v>
      </c>
      <c r="H183" s="12"/>
      <c r="I183" s="12"/>
      <c r="J183" s="8"/>
      <c r="K183" s="34"/>
      <c r="L183" s="32"/>
      <c r="M183" s="33">
        <f t="shared" si="25"/>
        <v>0</v>
      </c>
      <c r="N183" s="16" t="str">
        <f t="shared" si="26"/>
        <v/>
      </c>
      <c r="O183" s="9" t="str">
        <f t="shared" si="28"/>
        <v/>
      </c>
      <c r="P183" s="35" t="str">
        <f t="shared" si="27"/>
        <v/>
      </c>
      <c r="Q183" s="23"/>
      <c r="R183" s="12"/>
      <c r="S183" s="27"/>
      <c r="T183" s="7"/>
    </row>
    <row r="184" spans="1:20" s="18" customFormat="1" x14ac:dyDescent="0.25">
      <c r="A184" s="23"/>
      <c r="B184" s="25" t="s">
        <v>109</v>
      </c>
      <c r="C184" s="23" t="s">
        <v>43</v>
      </c>
      <c r="D184" s="25" t="s">
        <v>229</v>
      </c>
      <c r="E184" s="25" t="s">
        <v>459</v>
      </c>
      <c r="F184" s="23" t="s">
        <v>518</v>
      </c>
      <c r="G184" s="23">
        <v>5</v>
      </c>
      <c r="H184" s="12"/>
      <c r="I184" s="12"/>
      <c r="J184" s="8"/>
      <c r="K184" s="34"/>
      <c r="L184" s="32"/>
      <c r="M184" s="33">
        <f>IFERROR(K184*(1+L184),"")</f>
        <v>0</v>
      </c>
      <c r="N184" s="16" t="str">
        <f>IFERROR(M184/J184,"")</f>
        <v/>
      </c>
      <c r="O184" s="9" t="str">
        <f>IFERROR(N184*G184,"")</f>
        <v/>
      </c>
      <c r="P184" s="35" t="str">
        <f>IFERROR(O184/$O$41,"")</f>
        <v/>
      </c>
      <c r="Q184" s="23"/>
      <c r="R184" s="12"/>
      <c r="S184" s="27"/>
      <c r="T184" s="7"/>
    </row>
    <row r="185" spans="1:20" s="18" customFormat="1" x14ac:dyDescent="0.25">
      <c r="A185" s="23"/>
      <c r="B185" s="25" t="s">
        <v>109</v>
      </c>
      <c r="C185" s="23" t="s">
        <v>43</v>
      </c>
      <c r="D185" s="25" t="s">
        <v>230</v>
      </c>
      <c r="E185" s="25" t="s">
        <v>459</v>
      </c>
      <c r="F185" s="23" t="s">
        <v>519</v>
      </c>
      <c r="G185" s="23">
        <v>5</v>
      </c>
      <c r="H185" s="12"/>
      <c r="I185" s="12"/>
      <c r="J185" s="8"/>
      <c r="K185" s="34"/>
      <c r="L185" s="32"/>
      <c r="M185" s="33">
        <f>IFERROR(K185*(1+L185),"")</f>
        <v>0</v>
      </c>
      <c r="N185" s="16" t="str">
        <f>IFERROR(M185/J185,"")</f>
        <v/>
      </c>
      <c r="O185" s="9" t="str">
        <f>IFERROR(N185*G185,"")</f>
        <v/>
      </c>
      <c r="P185" s="35" t="str">
        <f>IFERROR(O185/$O$41,"")</f>
        <v/>
      </c>
      <c r="Q185" s="23"/>
      <c r="R185" s="12"/>
      <c r="S185" s="27"/>
      <c r="T185" s="7"/>
    </row>
    <row r="186" spans="1:20" s="18" customFormat="1" x14ac:dyDescent="0.25">
      <c r="A186" s="23"/>
      <c r="B186" s="25" t="s">
        <v>109</v>
      </c>
      <c r="C186" s="23" t="s">
        <v>43</v>
      </c>
      <c r="D186" s="25" t="s">
        <v>231</v>
      </c>
      <c r="E186" s="25" t="s">
        <v>459</v>
      </c>
      <c r="F186" s="23" t="s">
        <v>520</v>
      </c>
      <c r="G186" s="23">
        <v>5</v>
      </c>
      <c r="H186" s="12"/>
      <c r="I186" s="12"/>
      <c r="J186" s="8"/>
      <c r="K186" s="34"/>
      <c r="L186" s="32"/>
      <c r="M186" s="33">
        <f>IFERROR(K186*(1+L186),"")</f>
        <v>0</v>
      </c>
      <c r="N186" s="16" t="str">
        <f>IFERROR(M186/J186,"")</f>
        <v/>
      </c>
      <c r="O186" s="9" t="str">
        <f>IFERROR(N186*G186,"")</f>
        <v/>
      </c>
      <c r="P186" s="35" t="str">
        <f>IFERROR(O186/$O$41,"")</f>
        <v/>
      </c>
      <c r="Q186" s="23"/>
      <c r="R186" s="12"/>
      <c r="S186" s="27"/>
      <c r="T186" s="7"/>
    </row>
    <row r="187" spans="1:20" s="18" customFormat="1" x14ac:dyDescent="0.25">
      <c r="A187" s="23"/>
      <c r="B187" s="25" t="s">
        <v>109</v>
      </c>
      <c r="C187" s="23" t="s">
        <v>43</v>
      </c>
      <c r="D187" s="25" t="s">
        <v>232</v>
      </c>
      <c r="E187" s="25" t="s">
        <v>459</v>
      </c>
      <c r="F187" s="23" t="s">
        <v>521</v>
      </c>
      <c r="G187" s="23">
        <v>5</v>
      </c>
      <c r="H187" s="12"/>
      <c r="I187" s="12"/>
      <c r="J187" s="8"/>
      <c r="K187" s="34"/>
      <c r="L187" s="32"/>
      <c r="M187" s="33">
        <f>IFERROR(K187*(1+L187),"")</f>
        <v>0</v>
      </c>
      <c r="N187" s="16" t="str">
        <f>IFERROR(M187/J187,"")</f>
        <v/>
      </c>
      <c r="O187" s="9" t="str">
        <f>IFERROR(N187*G187,"")</f>
        <v/>
      </c>
      <c r="P187" s="35" t="str">
        <f>IFERROR(O187/$O$41,"")</f>
        <v/>
      </c>
      <c r="Q187" s="23"/>
      <c r="R187" s="12"/>
      <c r="S187" s="27"/>
      <c r="T187" s="7"/>
    </row>
    <row r="188" spans="1:20" s="20" customFormat="1" x14ac:dyDescent="0.25">
      <c r="A188" s="23"/>
      <c r="B188" s="25" t="s">
        <v>109</v>
      </c>
      <c r="C188" s="23" t="s">
        <v>43</v>
      </c>
      <c r="D188" s="25" t="s">
        <v>313</v>
      </c>
      <c r="E188" s="25" t="s">
        <v>460</v>
      </c>
      <c r="F188" s="23" t="s">
        <v>329</v>
      </c>
      <c r="G188" s="23">
        <v>20</v>
      </c>
      <c r="H188" s="12"/>
      <c r="I188" s="12"/>
      <c r="J188" s="8"/>
      <c r="K188" s="34"/>
      <c r="L188" s="32"/>
      <c r="M188" s="33">
        <f t="shared" si="25"/>
        <v>0</v>
      </c>
      <c r="N188" s="16" t="str">
        <f t="shared" si="26"/>
        <v/>
      </c>
      <c r="O188" s="9" t="str">
        <f t="shared" si="28"/>
        <v/>
      </c>
      <c r="P188" s="35" t="str">
        <f t="shared" si="27"/>
        <v/>
      </c>
      <c r="Q188" s="23"/>
      <c r="R188" s="12"/>
      <c r="S188" s="27"/>
      <c r="T188" s="7"/>
    </row>
    <row r="189" spans="1:20" s="20" customFormat="1" x14ac:dyDescent="0.25">
      <c r="A189" s="23"/>
      <c r="B189" s="25" t="s">
        <v>109</v>
      </c>
      <c r="C189" s="23" t="s">
        <v>43</v>
      </c>
      <c r="D189" s="25" t="s">
        <v>310</v>
      </c>
      <c r="E189" s="25" t="s">
        <v>460</v>
      </c>
      <c r="F189" s="23" t="s">
        <v>330</v>
      </c>
      <c r="G189" s="23">
        <v>10</v>
      </c>
      <c r="H189" s="12"/>
      <c r="I189" s="12"/>
      <c r="J189" s="8"/>
      <c r="K189" s="34"/>
      <c r="L189" s="32"/>
      <c r="M189" s="33">
        <f t="shared" si="25"/>
        <v>0</v>
      </c>
      <c r="N189" s="16" t="str">
        <f t="shared" si="26"/>
        <v/>
      </c>
      <c r="O189" s="9" t="str">
        <f t="shared" si="28"/>
        <v/>
      </c>
      <c r="P189" s="35" t="str">
        <f t="shared" si="27"/>
        <v/>
      </c>
      <c r="Q189" s="23"/>
      <c r="R189" s="12"/>
      <c r="S189" s="27"/>
      <c r="T189" s="7"/>
    </row>
    <row r="190" spans="1:20" s="20" customFormat="1" x14ac:dyDescent="0.25">
      <c r="A190" s="23"/>
      <c r="B190" s="25" t="s">
        <v>109</v>
      </c>
      <c r="C190" s="23" t="s">
        <v>43</v>
      </c>
      <c r="D190" s="25" t="s">
        <v>312</v>
      </c>
      <c r="E190" s="25" t="s">
        <v>460</v>
      </c>
      <c r="F190" s="23" t="s">
        <v>331</v>
      </c>
      <c r="G190" s="23">
        <v>10</v>
      </c>
      <c r="H190" s="12"/>
      <c r="I190" s="12"/>
      <c r="J190" s="8"/>
      <c r="K190" s="34"/>
      <c r="L190" s="32"/>
      <c r="M190" s="33">
        <f t="shared" si="25"/>
        <v>0</v>
      </c>
      <c r="N190" s="16" t="str">
        <f t="shared" si="26"/>
        <v/>
      </c>
      <c r="O190" s="9" t="str">
        <f t="shared" si="28"/>
        <v/>
      </c>
      <c r="P190" s="35" t="str">
        <f t="shared" si="27"/>
        <v/>
      </c>
      <c r="Q190" s="23"/>
      <c r="R190" s="12"/>
      <c r="S190" s="27"/>
      <c r="T190" s="7"/>
    </row>
    <row r="191" spans="1:20" s="20" customFormat="1" x14ac:dyDescent="0.25">
      <c r="A191" s="23"/>
      <c r="B191" s="25" t="s">
        <v>109</v>
      </c>
      <c r="C191" s="23" t="s">
        <v>43</v>
      </c>
      <c r="D191" s="25" t="s">
        <v>311</v>
      </c>
      <c r="E191" s="25" t="s">
        <v>460</v>
      </c>
      <c r="F191" s="23" t="s">
        <v>332</v>
      </c>
      <c r="G191" s="23">
        <v>10</v>
      </c>
      <c r="H191" s="12"/>
      <c r="I191" s="12"/>
      <c r="J191" s="8"/>
      <c r="K191" s="34"/>
      <c r="L191" s="32"/>
      <c r="M191" s="33">
        <f t="shared" si="25"/>
        <v>0</v>
      </c>
      <c r="N191" s="16" t="str">
        <f t="shared" si="26"/>
        <v/>
      </c>
      <c r="O191" s="9" t="str">
        <f t="shared" si="28"/>
        <v/>
      </c>
      <c r="P191" s="35" t="str">
        <f t="shared" si="27"/>
        <v/>
      </c>
      <c r="Q191" s="23"/>
      <c r="R191" s="12"/>
      <c r="S191" s="27"/>
      <c r="T191" s="7"/>
    </row>
    <row r="192" spans="1:20" s="20" customFormat="1" x14ac:dyDescent="0.25">
      <c r="A192" s="23"/>
      <c r="B192" s="25" t="s">
        <v>109</v>
      </c>
      <c r="C192" s="23" t="s">
        <v>43</v>
      </c>
      <c r="D192" s="25" t="s">
        <v>309</v>
      </c>
      <c r="E192" s="25" t="s">
        <v>460</v>
      </c>
      <c r="F192" s="23" t="s">
        <v>333</v>
      </c>
      <c r="G192" s="23">
        <v>10</v>
      </c>
      <c r="H192" s="12"/>
      <c r="I192" s="12"/>
      <c r="J192" s="8"/>
      <c r="K192" s="34"/>
      <c r="L192" s="32"/>
      <c r="M192" s="33">
        <f t="shared" si="25"/>
        <v>0</v>
      </c>
      <c r="N192" s="16" t="str">
        <f t="shared" si="26"/>
        <v/>
      </c>
      <c r="O192" s="9" t="str">
        <f t="shared" si="28"/>
        <v/>
      </c>
      <c r="P192" s="35" t="str">
        <f t="shared" si="27"/>
        <v/>
      </c>
      <c r="Q192" s="23"/>
      <c r="R192" s="12"/>
      <c r="S192" s="27"/>
      <c r="T192" s="7"/>
    </row>
    <row r="193" spans="1:20" s="20" customFormat="1" x14ac:dyDescent="0.25">
      <c r="A193" s="23"/>
      <c r="B193" s="25" t="s">
        <v>109</v>
      </c>
      <c r="C193" s="23" t="s">
        <v>43</v>
      </c>
      <c r="D193" s="25" t="s">
        <v>308</v>
      </c>
      <c r="E193" s="25" t="s">
        <v>460</v>
      </c>
      <c r="F193" s="23" t="s">
        <v>334</v>
      </c>
      <c r="G193" s="23">
        <v>10</v>
      </c>
      <c r="H193" s="12"/>
      <c r="I193" s="12"/>
      <c r="J193" s="8"/>
      <c r="K193" s="34"/>
      <c r="L193" s="32"/>
      <c r="M193" s="33">
        <f t="shared" si="25"/>
        <v>0</v>
      </c>
      <c r="N193" s="16" t="str">
        <f t="shared" si="26"/>
        <v/>
      </c>
      <c r="O193" s="9" t="str">
        <f t="shared" si="28"/>
        <v/>
      </c>
      <c r="P193" s="35" t="str">
        <f t="shared" si="27"/>
        <v/>
      </c>
      <c r="Q193" s="23"/>
      <c r="R193" s="12"/>
      <c r="S193" s="27"/>
      <c r="T193" s="7"/>
    </row>
    <row r="194" spans="1:20" s="20" customFormat="1" x14ac:dyDescent="0.25">
      <c r="A194" s="23"/>
      <c r="B194" s="25" t="s">
        <v>109</v>
      </c>
      <c r="C194" s="23" t="s">
        <v>43</v>
      </c>
      <c r="D194" s="25" t="s">
        <v>306</v>
      </c>
      <c r="E194" s="25" t="s">
        <v>460</v>
      </c>
      <c r="F194" s="23" t="s">
        <v>335</v>
      </c>
      <c r="G194" s="23">
        <v>20</v>
      </c>
      <c r="H194" s="12"/>
      <c r="I194" s="12"/>
      <c r="J194" s="8"/>
      <c r="K194" s="34"/>
      <c r="L194" s="32"/>
      <c r="M194" s="33">
        <f t="shared" si="25"/>
        <v>0</v>
      </c>
      <c r="N194" s="16" t="str">
        <f t="shared" si="26"/>
        <v/>
      </c>
      <c r="O194" s="9" t="str">
        <f t="shared" si="28"/>
        <v/>
      </c>
      <c r="P194" s="35" t="str">
        <f t="shared" si="27"/>
        <v/>
      </c>
      <c r="Q194" s="23"/>
      <c r="R194" s="12"/>
      <c r="S194" s="27"/>
      <c r="T194" s="7"/>
    </row>
    <row r="195" spans="1:20" s="20" customFormat="1" x14ac:dyDescent="0.25">
      <c r="A195" s="23"/>
      <c r="B195" s="25" t="s">
        <v>109</v>
      </c>
      <c r="C195" s="23" t="s">
        <v>43</v>
      </c>
      <c r="D195" s="25" t="s">
        <v>307</v>
      </c>
      <c r="E195" s="25" t="s">
        <v>460</v>
      </c>
      <c r="F195" s="23" t="s">
        <v>336</v>
      </c>
      <c r="G195" s="23">
        <v>20</v>
      </c>
      <c r="H195" s="12"/>
      <c r="I195" s="12"/>
      <c r="J195" s="8"/>
      <c r="K195" s="34"/>
      <c r="L195" s="32"/>
      <c r="M195" s="33">
        <f t="shared" si="25"/>
        <v>0</v>
      </c>
      <c r="N195" s="16" t="str">
        <f t="shared" si="26"/>
        <v/>
      </c>
      <c r="O195" s="9" t="str">
        <f t="shared" si="28"/>
        <v/>
      </c>
      <c r="P195" s="35" t="str">
        <f t="shared" si="27"/>
        <v/>
      </c>
      <c r="Q195" s="23"/>
      <c r="R195" s="12"/>
      <c r="S195" s="27"/>
      <c r="T195" s="7"/>
    </row>
    <row r="196" spans="1:20" s="20" customFormat="1" x14ac:dyDescent="0.25">
      <c r="A196" s="23"/>
      <c r="B196" s="25" t="s">
        <v>109</v>
      </c>
      <c r="C196" s="23" t="s">
        <v>43</v>
      </c>
      <c r="D196" s="25" t="s">
        <v>73</v>
      </c>
      <c r="E196" s="25" t="s">
        <v>456</v>
      </c>
      <c r="F196" s="23" t="s">
        <v>20</v>
      </c>
      <c r="G196" s="23">
        <v>60</v>
      </c>
      <c r="H196" s="12"/>
      <c r="I196" s="12"/>
      <c r="J196" s="8"/>
      <c r="K196" s="34"/>
      <c r="L196" s="32"/>
      <c r="M196" s="33">
        <f t="shared" si="25"/>
        <v>0</v>
      </c>
      <c r="N196" s="16" t="str">
        <f t="shared" si="26"/>
        <v/>
      </c>
      <c r="O196" s="9" t="str">
        <f t="shared" si="28"/>
        <v/>
      </c>
      <c r="P196" s="35" t="str">
        <f t="shared" si="27"/>
        <v/>
      </c>
      <c r="Q196" s="23" t="s">
        <v>237</v>
      </c>
      <c r="R196" s="12"/>
      <c r="S196" s="27"/>
      <c r="T196" s="7"/>
    </row>
    <row r="197" spans="1:20" s="20" customFormat="1" x14ac:dyDescent="0.25">
      <c r="A197" s="23"/>
      <c r="B197" s="25" t="s">
        <v>109</v>
      </c>
      <c r="C197" s="23" t="s">
        <v>43</v>
      </c>
      <c r="D197" s="25" t="s">
        <v>177</v>
      </c>
      <c r="E197" s="25" t="s">
        <v>458</v>
      </c>
      <c r="F197" s="23" t="s">
        <v>72</v>
      </c>
      <c r="G197" s="23">
        <v>10</v>
      </c>
      <c r="H197" s="12"/>
      <c r="I197" s="12"/>
      <c r="J197" s="8"/>
      <c r="K197" s="34"/>
      <c r="L197" s="32"/>
      <c r="M197" s="33">
        <f t="shared" si="25"/>
        <v>0</v>
      </c>
      <c r="N197" s="16" t="str">
        <f t="shared" si="26"/>
        <v/>
      </c>
      <c r="O197" s="9" t="str">
        <f t="shared" si="28"/>
        <v/>
      </c>
      <c r="P197" s="35" t="str">
        <f t="shared" si="27"/>
        <v/>
      </c>
      <c r="Q197" s="23"/>
      <c r="R197" s="12"/>
      <c r="S197" s="27"/>
      <c r="T197" s="7"/>
    </row>
    <row r="198" spans="1:20" ht="24.95" customHeight="1" x14ac:dyDescent="0.25">
      <c r="A198" s="1" t="s">
        <v>45</v>
      </c>
      <c r="B198" s="14"/>
      <c r="C198" s="2"/>
      <c r="D198" s="14"/>
      <c r="E198" s="24"/>
      <c r="F198" s="2"/>
      <c r="G198" s="3"/>
      <c r="H198" s="2"/>
      <c r="I198" s="2"/>
      <c r="J198" s="4"/>
      <c r="K198" s="4"/>
      <c r="L198" s="31"/>
      <c r="M198" s="4"/>
      <c r="N198" s="4"/>
      <c r="O198" s="5">
        <f>SUM((O199:O204))</f>
        <v>0</v>
      </c>
      <c r="P198" s="31">
        <f>SUMPRODUCT(L199:L204,P199:P204)</f>
        <v>0</v>
      </c>
      <c r="Q198" s="2"/>
      <c r="R198" s="2"/>
      <c r="S198" s="28"/>
      <c r="T198" s="6"/>
    </row>
    <row r="199" spans="1:20" x14ac:dyDescent="0.25">
      <c r="A199" s="10"/>
      <c r="B199" s="15" t="s">
        <v>110</v>
      </c>
      <c r="C199" s="10" t="s">
        <v>49</v>
      </c>
      <c r="D199" s="15" t="s">
        <v>116</v>
      </c>
      <c r="E199" s="25" t="s">
        <v>461</v>
      </c>
      <c r="F199" s="10" t="s">
        <v>112</v>
      </c>
      <c r="G199" s="10">
        <v>10</v>
      </c>
      <c r="H199" s="12"/>
      <c r="I199" s="12"/>
      <c r="J199" s="8"/>
      <c r="K199" s="34"/>
      <c r="L199" s="32"/>
      <c r="M199" s="33">
        <f>IFERROR(K199*(1+L199),"")</f>
        <v>0</v>
      </c>
      <c r="N199" s="16" t="str">
        <f>IFERROR(M199/J199,"")</f>
        <v/>
      </c>
      <c r="O199" s="9" t="str">
        <f>IFERROR(N199*G199,"")</f>
        <v/>
      </c>
      <c r="P199" s="35" t="str">
        <f>IFERROR(O199/$O$198,"")</f>
        <v/>
      </c>
      <c r="Q199" s="10"/>
      <c r="R199" s="12"/>
      <c r="S199" s="27"/>
      <c r="T199" s="7"/>
    </row>
    <row r="200" spans="1:20" x14ac:dyDescent="0.25">
      <c r="A200" s="10"/>
      <c r="B200" s="15" t="s">
        <v>110</v>
      </c>
      <c r="C200" s="10" t="s">
        <v>49</v>
      </c>
      <c r="D200" s="15" t="s">
        <v>77</v>
      </c>
      <c r="E200" s="25" t="s">
        <v>461</v>
      </c>
      <c r="F200" s="10" t="s">
        <v>21</v>
      </c>
      <c r="G200" s="10">
        <v>80</v>
      </c>
      <c r="H200" s="12"/>
      <c r="I200" s="12"/>
      <c r="J200" s="8"/>
      <c r="K200" s="34"/>
      <c r="L200" s="32"/>
      <c r="M200" s="33">
        <f t="shared" ref="M200:M204" si="29">IFERROR(K200*(1+L200),"")</f>
        <v>0</v>
      </c>
      <c r="N200" s="16" t="str">
        <f t="shared" ref="N200:N204" si="30">IFERROR(M200/J200,"")</f>
        <v/>
      </c>
      <c r="O200" s="9" t="str">
        <f>IFERROR(N200*G200,"")</f>
        <v/>
      </c>
      <c r="P200" s="35" t="str">
        <f t="shared" ref="P200:P204" si="31">IFERROR(O200/$O$198,"")</f>
        <v/>
      </c>
      <c r="Q200" s="10"/>
      <c r="R200" s="12"/>
      <c r="S200" s="27"/>
      <c r="T200" s="7"/>
    </row>
    <row r="201" spans="1:20" s="20" customFormat="1" x14ac:dyDescent="0.25">
      <c r="A201" s="23"/>
      <c r="B201" s="25" t="s">
        <v>110</v>
      </c>
      <c r="C201" s="23" t="s">
        <v>49</v>
      </c>
      <c r="D201" s="25" t="s">
        <v>468</v>
      </c>
      <c r="E201" s="25" t="s">
        <v>461</v>
      </c>
      <c r="F201" s="23" t="s">
        <v>469</v>
      </c>
      <c r="G201" s="23">
        <v>5</v>
      </c>
      <c r="H201" s="12"/>
      <c r="I201" s="12"/>
      <c r="J201" s="8"/>
      <c r="K201" s="34"/>
      <c r="L201" s="32"/>
      <c r="M201" s="33"/>
      <c r="N201" s="16"/>
      <c r="O201" s="9"/>
      <c r="P201" s="35"/>
      <c r="Q201" s="23"/>
      <c r="R201" s="12"/>
      <c r="S201" s="27"/>
      <c r="T201" s="7"/>
    </row>
    <row r="202" spans="1:20" x14ac:dyDescent="0.25">
      <c r="A202" s="10"/>
      <c r="B202" s="15" t="s">
        <v>110</v>
      </c>
      <c r="C202" s="10" t="s">
        <v>49</v>
      </c>
      <c r="D202" s="15" t="s">
        <v>117</v>
      </c>
      <c r="E202" s="25" t="s">
        <v>456</v>
      </c>
      <c r="F202" s="10" t="s">
        <v>113</v>
      </c>
      <c r="G202" s="10">
        <v>10</v>
      </c>
      <c r="H202" s="12"/>
      <c r="I202" s="12"/>
      <c r="J202" s="8"/>
      <c r="K202" s="34"/>
      <c r="L202" s="32"/>
      <c r="M202" s="33">
        <f t="shared" si="29"/>
        <v>0</v>
      </c>
      <c r="N202" s="16" t="str">
        <f t="shared" si="30"/>
        <v/>
      </c>
      <c r="O202" s="9" t="str">
        <f>IFERROR(N202*G202,"")</f>
        <v/>
      </c>
      <c r="P202" s="35" t="str">
        <f t="shared" si="31"/>
        <v/>
      </c>
      <c r="Q202" s="10"/>
      <c r="R202" s="12"/>
      <c r="S202" s="27"/>
      <c r="T202" s="7"/>
    </row>
    <row r="203" spans="1:20" x14ac:dyDescent="0.25">
      <c r="A203" s="10"/>
      <c r="B203" s="15" t="s">
        <v>110</v>
      </c>
      <c r="C203" s="10" t="s">
        <v>49</v>
      </c>
      <c r="D203" s="15" t="s">
        <v>118</v>
      </c>
      <c r="E203" s="25" t="s">
        <v>456</v>
      </c>
      <c r="F203" s="10" t="s">
        <v>114</v>
      </c>
      <c r="G203" s="10">
        <v>10</v>
      </c>
      <c r="H203" s="12"/>
      <c r="I203" s="12"/>
      <c r="J203" s="8"/>
      <c r="K203" s="34"/>
      <c r="L203" s="32"/>
      <c r="M203" s="33">
        <f t="shared" si="29"/>
        <v>0</v>
      </c>
      <c r="N203" s="16" t="str">
        <f t="shared" si="30"/>
        <v/>
      </c>
      <c r="O203" s="9" t="str">
        <f>IFERROR(N203*G203,"")</f>
        <v/>
      </c>
      <c r="P203" s="35" t="str">
        <f t="shared" si="31"/>
        <v/>
      </c>
      <c r="Q203" s="10"/>
      <c r="R203" s="12"/>
      <c r="S203" s="27"/>
      <c r="T203" s="7"/>
    </row>
    <row r="204" spans="1:20" x14ac:dyDescent="0.25">
      <c r="A204" s="10"/>
      <c r="B204" s="15" t="s">
        <v>110</v>
      </c>
      <c r="C204" s="10" t="s">
        <v>49</v>
      </c>
      <c r="D204" s="15" t="s">
        <v>119</v>
      </c>
      <c r="E204" s="25" t="s">
        <v>456</v>
      </c>
      <c r="F204" s="10" t="s">
        <v>115</v>
      </c>
      <c r="G204" s="10">
        <v>10</v>
      </c>
      <c r="H204" s="12"/>
      <c r="I204" s="12"/>
      <c r="J204" s="8"/>
      <c r="K204" s="34"/>
      <c r="L204" s="32"/>
      <c r="M204" s="33">
        <f t="shared" si="29"/>
        <v>0</v>
      </c>
      <c r="N204" s="16" t="str">
        <f t="shared" si="30"/>
        <v/>
      </c>
      <c r="O204" s="9" t="str">
        <f>IFERROR(N204*G204,"")</f>
        <v/>
      </c>
      <c r="P204" s="35" t="str">
        <f t="shared" si="31"/>
        <v/>
      </c>
      <c r="Q204" s="10"/>
      <c r="R204" s="12"/>
      <c r="S204" s="27"/>
      <c r="T204" s="7"/>
    </row>
    <row r="205" spans="1:20" ht="21" x14ac:dyDescent="0.25">
      <c r="A205" s="1" t="s">
        <v>46</v>
      </c>
      <c r="B205" s="14"/>
      <c r="C205" s="2"/>
      <c r="D205" s="14"/>
      <c r="E205" s="24"/>
      <c r="F205" s="2"/>
      <c r="G205" s="3"/>
      <c r="H205" s="2"/>
      <c r="I205" s="2"/>
      <c r="J205" s="4"/>
      <c r="K205" s="4"/>
      <c r="L205" s="31"/>
      <c r="M205" s="4"/>
      <c r="N205" s="4"/>
      <c r="O205" s="5">
        <f>SUM((O206:O214))</f>
        <v>0</v>
      </c>
      <c r="P205" s="31">
        <f>SUMPRODUCT(L206:L214,P206:P214)</f>
        <v>0</v>
      </c>
      <c r="Q205" s="2"/>
      <c r="R205" s="2"/>
      <c r="S205" s="28"/>
      <c r="T205" s="6"/>
    </row>
    <row r="206" spans="1:20" x14ac:dyDescent="0.25">
      <c r="A206" s="10"/>
      <c r="B206" s="15" t="s">
        <v>111</v>
      </c>
      <c r="C206" s="10" t="s">
        <v>48</v>
      </c>
      <c r="D206" s="15" t="s">
        <v>120</v>
      </c>
      <c r="E206" s="25" t="s">
        <v>457</v>
      </c>
      <c r="F206" s="10" t="s">
        <v>67</v>
      </c>
      <c r="G206" s="10">
        <v>20</v>
      </c>
      <c r="H206" s="12"/>
      <c r="I206" s="12"/>
      <c r="J206" s="8"/>
      <c r="K206" s="34"/>
      <c r="L206" s="32"/>
      <c r="M206" s="33">
        <f t="shared" ref="M206" si="32">IFERROR(K206*(1+L206),"")</f>
        <v>0</v>
      </c>
      <c r="N206" s="16" t="str">
        <f t="shared" ref="N206" si="33">IFERROR(M206/J206,"")</f>
        <v/>
      </c>
      <c r="O206" s="9" t="str">
        <f t="shared" ref="O206:O214" si="34">IFERROR(N206*G206,"")</f>
        <v/>
      </c>
      <c r="P206" s="35" t="str">
        <f>IFERROR(O206/$O$205,"")</f>
        <v/>
      </c>
      <c r="Q206" s="10"/>
      <c r="R206" s="12"/>
      <c r="S206" s="27"/>
      <c r="T206" s="7"/>
    </row>
    <row r="207" spans="1:20" x14ac:dyDescent="0.25">
      <c r="A207" s="10"/>
      <c r="B207" s="15" t="s">
        <v>111</v>
      </c>
      <c r="C207" s="10" t="s">
        <v>48</v>
      </c>
      <c r="D207" s="15" t="s">
        <v>124</v>
      </c>
      <c r="E207" s="25" t="s">
        <v>457</v>
      </c>
      <c r="F207" s="10" t="s">
        <v>121</v>
      </c>
      <c r="G207" s="10">
        <v>10</v>
      </c>
      <c r="H207" s="12"/>
      <c r="I207" s="12"/>
      <c r="J207" s="8"/>
      <c r="K207" s="34"/>
      <c r="L207" s="32"/>
      <c r="M207" s="33">
        <f t="shared" ref="M207:M212" si="35">IFERROR(K207*(1+L207),"")</f>
        <v>0</v>
      </c>
      <c r="N207" s="16" t="str">
        <f t="shared" ref="N207:N212" si="36">IFERROR(M207/J207,"")</f>
        <v/>
      </c>
      <c r="O207" s="9" t="str">
        <f t="shared" si="34"/>
        <v/>
      </c>
      <c r="P207" s="35" t="str">
        <f t="shared" ref="P207:P214" si="37">IFERROR(O207/$O$205,"")</f>
        <v/>
      </c>
      <c r="Q207" s="10"/>
      <c r="R207" s="12"/>
      <c r="S207" s="27"/>
      <c r="T207" s="7"/>
    </row>
    <row r="208" spans="1:20" x14ac:dyDescent="0.25">
      <c r="A208" s="10"/>
      <c r="B208" s="15" t="s">
        <v>111</v>
      </c>
      <c r="C208" s="10" t="s">
        <v>48</v>
      </c>
      <c r="D208" s="15" t="s">
        <v>134</v>
      </c>
      <c r="E208" s="25" t="s">
        <v>457</v>
      </c>
      <c r="F208" s="10" t="s">
        <v>133</v>
      </c>
      <c r="G208" s="10">
        <v>10</v>
      </c>
      <c r="H208" s="12"/>
      <c r="I208" s="12"/>
      <c r="J208" s="8"/>
      <c r="K208" s="34"/>
      <c r="L208" s="32"/>
      <c r="M208" s="33">
        <f>IFERROR(K208*(1+L208),"")</f>
        <v>0</v>
      </c>
      <c r="N208" s="16" t="str">
        <f>IFERROR(M208/J208,"")</f>
        <v/>
      </c>
      <c r="O208" s="9" t="str">
        <f t="shared" si="34"/>
        <v/>
      </c>
      <c r="P208" s="35" t="str">
        <f t="shared" si="37"/>
        <v/>
      </c>
      <c r="Q208" s="10"/>
      <c r="R208" s="12"/>
      <c r="S208" s="27"/>
      <c r="T208" s="7"/>
    </row>
    <row r="209" spans="1:20" x14ac:dyDescent="0.25">
      <c r="A209" s="10"/>
      <c r="B209" s="15" t="s">
        <v>111</v>
      </c>
      <c r="C209" s="10" t="s">
        <v>48</v>
      </c>
      <c r="D209" s="15" t="s">
        <v>125</v>
      </c>
      <c r="E209" s="25" t="s">
        <v>458</v>
      </c>
      <c r="F209" s="10" t="s">
        <v>122</v>
      </c>
      <c r="G209" s="10">
        <v>10</v>
      </c>
      <c r="H209" s="12"/>
      <c r="I209" s="12"/>
      <c r="J209" s="8"/>
      <c r="K209" s="34"/>
      <c r="L209" s="32"/>
      <c r="M209" s="33">
        <f t="shared" si="35"/>
        <v>0</v>
      </c>
      <c r="N209" s="16" t="str">
        <f t="shared" si="36"/>
        <v/>
      </c>
      <c r="O209" s="9" t="str">
        <f t="shared" si="34"/>
        <v/>
      </c>
      <c r="P209" s="35" t="str">
        <f>IFERROR(O209/$O$205,"")</f>
        <v/>
      </c>
      <c r="Q209" s="10"/>
      <c r="R209" s="12"/>
      <c r="S209" s="27"/>
      <c r="T209" s="7"/>
    </row>
    <row r="210" spans="1:20" x14ac:dyDescent="0.25">
      <c r="A210" s="10"/>
      <c r="B210" s="15" t="s">
        <v>111</v>
      </c>
      <c r="C210" s="10" t="s">
        <v>48</v>
      </c>
      <c r="D210" s="15" t="s">
        <v>126</v>
      </c>
      <c r="E210" s="25" t="s">
        <v>456</v>
      </c>
      <c r="F210" s="10" t="s">
        <v>123</v>
      </c>
      <c r="G210" s="10">
        <v>10</v>
      </c>
      <c r="H210" s="12"/>
      <c r="I210" s="12"/>
      <c r="J210" s="8"/>
      <c r="K210" s="34"/>
      <c r="L210" s="32"/>
      <c r="M210" s="33">
        <f t="shared" si="35"/>
        <v>0</v>
      </c>
      <c r="N210" s="16" t="str">
        <f t="shared" si="36"/>
        <v/>
      </c>
      <c r="O210" s="9" t="str">
        <f t="shared" si="34"/>
        <v/>
      </c>
      <c r="P210" s="35" t="str">
        <f t="shared" si="37"/>
        <v/>
      </c>
      <c r="Q210" s="10"/>
      <c r="R210" s="12"/>
      <c r="S210" s="27"/>
      <c r="T210" s="7"/>
    </row>
    <row r="211" spans="1:20" x14ac:dyDescent="0.25">
      <c r="A211" s="10"/>
      <c r="B211" s="15" t="s">
        <v>111</v>
      </c>
      <c r="C211" s="10" t="s">
        <v>48</v>
      </c>
      <c r="D211" s="15" t="s">
        <v>130</v>
      </c>
      <c r="E211" s="25" t="s">
        <v>456</v>
      </c>
      <c r="F211" s="10" t="s">
        <v>129</v>
      </c>
      <c r="G211" s="10">
        <v>10</v>
      </c>
      <c r="H211" s="12"/>
      <c r="I211" s="12"/>
      <c r="J211" s="8"/>
      <c r="K211" s="34"/>
      <c r="L211" s="32"/>
      <c r="M211" s="33">
        <f>IFERROR(K211*(1+L211),"")</f>
        <v>0</v>
      </c>
      <c r="N211" s="16" t="str">
        <f>IFERROR(M211/J211,"")</f>
        <v/>
      </c>
      <c r="O211" s="9" t="str">
        <f t="shared" si="34"/>
        <v/>
      </c>
      <c r="P211" s="35" t="str">
        <f t="shared" si="37"/>
        <v/>
      </c>
      <c r="Q211" s="10"/>
      <c r="R211" s="12"/>
      <c r="S211" s="27"/>
      <c r="T211" s="7"/>
    </row>
    <row r="212" spans="1:20" x14ac:dyDescent="0.25">
      <c r="A212" s="10"/>
      <c r="B212" s="15" t="s">
        <v>111</v>
      </c>
      <c r="C212" s="10" t="s">
        <v>48</v>
      </c>
      <c r="D212" s="15" t="s">
        <v>128</v>
      </c>
      <c r="E212" s="25" t="s">
        <v>454</v>
      </c>
      <c r="F212" s="10" t="s">
        <v>127</v>
      </c>
      <c r="G212" s="10">
        <v>10</v>
      </c>
      <c r="H212" s="12"/>
      <c r="I212" s="12"/>
      <c r="J212" s="8"/>
      <c r="K212" s="34"/>
      <c r="L212" s="32"/>
      <c r="M212" s="33">
        <f t="shared" si="35"/>
        <v>0</v>
      </c>
      <c r="N212" s="16" t="str">
        <f t="shared" si="36"/>
        <v/>
      </c>
      <c r="O212" s="9" t="str">
        <f t="shared" si="34"/>
        <v/>
      </c>
      <c r="P212" s="35" t="str">
        <f t="shared" si="37"/>
        <v/>
      </c>
      <c r="Q212" s="10"/>
      <c r="R212" s="12"/>
      <c r="S212" s="27"/>
      <c r="T212" s="7"/>
    </row>
    <row r="213" spans="1:20" x14ac:dyDescent="0.25">
      <c r="A213" s="10"/>
      <c r="B213" s="15" t="s">
        <v>111</v>
      </c>
      <c r="C213" s="10" t="s">
        <v>48</v>
      </c>
      <c r="D213" s="15" t="s">
        <v>132</v>
      </c>
      <c r="E213" s="25" t="s">
        <v>454</v>
      </c>
      <c r="F213" s="10" t="s">
        <v>131</v>
      </c>
      <c r="G213" s="10">
        <v>10</v>
      </c>
      <c r="H213" s="12"/>
      <c r="I213" s="12"/>
      <c r="J213" s="8"/>
      <c r="K213" s="34"/>
      <c r="L213" s="32"/>
      <c r="M213" s="33">
        <f>IFERROR(K213*(1+L213),"")</f>
        <v>0</v>
      </c>
      <c r="N213" s="16" t="str">
        <f>IFERROR(M213/J213,"")</f>
        <v/>
      </c>
      <c r="O213" s="9" t="str">
        <f t="shared" si="34"/>
        <v/>
      </c>
      <c r="P213" s="35" t="str">
        <f t="shared" si="37"/>
        <v/>
      </c>
      <c r="Q213" s="10"/>
      <c r="R213" s="12"/>
      <c r="S213" s="27"/>
      <c r="T213" s="7"/>
    </row>
    <row r="214" spans="1:20" s="20" customFormat="1" x14ac:dyDescent="0.25">
      <c r="A214" s="23"/>
      <c r="B214" s="25" t="s">
        <v>111</v>
      </c>
      <c r="C214" s="23" t="s">
        <v>48</v>
      </c>
      <c r="D214" s="25" t="s">
        <v>399</v>
      </c>
      <c r="E214" s="25" t="s">
        <v>455</v>
      </c>
      <c r="F214" s="23" t="s">
        <v>400</v>
      </c>
      <c r="G214" s="23">
        <v>60</v>
      </c>
      <c r="H214" s="12"/>
      <c r="I214" s="12"/>
      <c r="J214" s="8"/>
      <c r="K214" s="34"/>
      <c r="L214" s="32"/>
      <c r="M214" s="33">
        <f t="shared" ref="M214" si="38">IFERROR(K214*(1+L214),"")</f>
        <v>0</v>
      </c>
      <c r="N214" s="16" t="str">
        <f t="shared" ref="N214" si="39">IFERROR(M214/J214,"")</f>
        <v/>
      </c>
      <c r="O214" s="9" t="str">
        <f t="shared" si="34"/>
        <v/>
      </c>
      <c r="P214" s="35" t="str">
        <f t="shared" si="37"/>
        <v/>
      </c>
      <c r="Q214" s="23"/>
      <c r="R214" s="12"/>
      <c r="S214" s="27"/>
      <c r="T214" s="7"/>
    </row>
    <row r="215" spans="1:20" ht="21" x14ac:dyDescent="0.25">
      <c r="A215" s="21" t="s">
        <v>475</v>
      </c>
      <c r="B215" s="24"/>
      <c r="C215" s="22"/>
      <c r="D215" s="24"/>
      <c r="E215" s="24"/>
      <c r="F215" s="22"/>
      <c r="G215" s="3"/>
      <c r="H215" s="22"/>
      <c r="I215" s="22"/>
      <c r="J215" s="4"/>
      <c r="K215" s="4"/>
      <c r="L215" s="31"/>
      <c r="M215" s="4"/>
      <c r="N215" s="4"/>
      <c r="O215" s="5">
        <f>SUM((O216:O221))</f>
        <v>0</v>
      </c>
      <c r="P215" s="31">
        <f>SUMPRODUCT(L216:L221,P216:P221)</f>
        <v>0</v>
      </c>
      <c r="Q215" s="22"/>
      <c r="R215" s="22"/>
      <c r="S215" s="28"/>
      <c r="T215" s="6"/>
    </row>
    <row r="216" spans="1:20" x14ac:dyDescent="0.25">
      <c r="A216" s="23"/>
      <c r="B216" s="25">
        <v>44101719</v>
      </c>
      <c r="C216" s="23" t="s">
        <v>293</v>
      </c>
      <c r="D216" s="25" t="s">
        <v>294</v>
      </c>
      <c r="E216" s="25" t="s">
        <v>458</v>
      </c>
      <c r="F216" s="25" t="s">
        <v>295</v>
      </c>
      <c r="G216" s="23">
        <v>10</v>
      </c>
      <c r="H216" s="12"/>
      <c r="I216" s="12"/>
      <c r="J216" s="8"/>
      <c r="K216" s="34"/>
      <c r="L216" s="32"/>
      <c r="M216" s="33">
        <f t="shared" ref="M216" si="40">IFERROR(K216*(1+L216),"")</f>
        <v>0</v>
      </c>
      <c r="N216" s="16" t="str">
        <f t="shared" ref="N216" si="41">IFERROR(M216/J216,"")</f>
        <v/>
      </c>
      <c r="O216" s="9" t="str">
        <f t="shared" ref="O216:O221" si="42">IFERROR(N216*G216,"")</f>
        <v/>
      </c>
      <c r="P216" s="35" t="str">
        <f t="shared" ref="P216:P221" si="43">IFERROR(O216/$O$215,"")</f>
        <v/>
      </c>
      <c r="Q216" s="23"/>
      <c r="R216" s="12"/>
      <c r="S216" s="27"/>
      <c r="T216" s="7"/>
    </row>
    <row r="217" spans="1:20" x14ac:dyDescent="0.25">
      <c r="A217" s="23"/>
      <c r="B217" s="25">
        <v>44101719</v>
      </c>
      <c r="C217" s="23" t="s">
        <v>293</v>
      </c>
      <c r="D217" s="25" t="s">
        <v>296</v>
      </c>
      <c r="E217" s="25" t="s">
        <v>458</v>
      </c>
      <c r="F217" s="25" t="s">
        <v>297</v>
      </c>
      <c r="G217" s="23">
        <v>5</v>
      </c>
      <c r="H217" s="12"/>
      <c r="I217" s="12"/>
      <c r="J217" s="8"/>
      <c r="K217" s="34"/>
      <c r="L217" s="32"/>
      <c r="M217" s="33">
        <f t="shared" ref="M217:M221" si="44">IFERROR(K217*(1+L217),"")</f>
        <v>0</v>
      </c>
      <c r="N217" s="16" t="str">
        <f t="shared" ref="N217:N221" si="45">IFERROR(M217/J217,"")</f>
        <v/>
      </c>
      <c r="O217" s="9" t="str">
        <f t="shared" si="42"/>
        <v/>
      </c>
      <c r="P217" s="35" t="str">
        <f t="shared" si="43"/>
        <v/>
      </c>
      <c r="Q217" s="23"/>
      <c r="R217" s="12"/>
      <c r="S217" s="27"/>
      <c r="T217" s="7"/>
    </row>
    <row r="218" spans="1:20" x14ac:dyDescent="0.25">
      <c r="A218" s="23"/>
      <c r="B218" s="25">
        <v>44101719</v>
      </c>
      <c r="C218" s="23" t="s">
        <v>293</v>
      </c>
      <c r="D218" s="25" t="s">
        <v>298</v>
      </c>
      <c r="E218" s="25" t="s">
        <v>458</v>
      </c>
      <c r="F218" s="25" t="s">
        <v>299</v>
      </c>
      <c r="G218" s="23">
        <v>5</v>
      </c>
      <c r="H218" s="12"/>
      <c r="I218" s="12"/>
      <c r="J218" s="8"/>
      <c r="K218" s="34"/>
      <c r="L218" s="32"/>
      <c r="M218" s="33">
        <f t="shared" si="44"/>
        <v>0</v>
      </c>
      <c r="N218" s="16" t="str">
        <f t="shared" si="45"/>
        <v/>
      </c>
      <c r="O218" s="9" t="str">
        <f t="shared" si="42"/>
        <v/>
      </c>
      <c r="P218" s="35" t="str">
        <f t="shared" si="43"/>
        <v/>
      </c>
      <c r="Q218" s="23"/>
      <c r="R218" s="12"/>
      <c r="S218" s="27"/>
      <c r="T218" s="7"/>
    </row>
    <row r="219" spans="1:20" x14ac:dyDescent="0.25">
      <c r="A219" s="23"/>
      <c r="B219" s="25">
        <v>44101719</v>
      </c>
      <c r="C219" s="23" t="s">
        <v>293</v>
      </c>
      <c r="D219" s="25" t="s">
        <v>300</v>
      </c>
      <c r="E219" s="25" t="s">
        <v>458</v>
      </c>
      <c r="F219" s="25" t="s">
        <v>301</v>
      </c>
      <c r="G219" s="23">
        <v>5</v>
      </c>
      <c r="H219" s="12"/>
      <c r="I219" s="12"/>
      <c r="J219" s="8"/>
      <c r="K219" s="34"/>
      <c r="L219" s="32"/>
      <c r="M219" s="33">
        <f t="shared" si="44"/>
        <v>0</v>
      </c>
      <c r="N219" s="16" t="str">
        <f t="shared" si="45"/>
        <v/>
      </c>
      <c r="O219" s="9" t="str">
        <f t="shared" si="42"/>
        <v/>
      </c>
      <c r="P219" s="35" t="str">
        <f t="shared" si="43"/>
        <v/>
      </c>
      <c r="Q219" s="23"/>
      <c r="R219" s="12"/>
      <c r="S219" s="27"/>
      <c r="T219" s="7"/>
    </row>
    <row r="220" spans="1:20" x14ac:dyDescent="0.25">
      <c r="A220" s="23"/>
      <c r="B220" s="25">
        <v>44101719</v>
      </c>
      <c r="C220" s="23" t="s">
        <v>293</v>
      </c>
      <c r="D220" s="25" t="s">
        <v>302</v>
      </c>
      <c r="E220" s="25" t="s">
        <v>458</v>
      </c>
      <c r="F220" s="25" t="s">
        <v>303</v>
      </c>
      <c r="G220" s="23">
        <v>5</v>
      </c>
      <c r="H220" s="12"/>
      <c r="I220" s="12"/>
      <c r="J220" s="8"/>
      <c r="K220" s="34"/>
      <c r="L220" s="32"/>
      <c r="M220" s="33">
        <f t="shared" si="44"/>
        <v>0</v>
      </c>
      <c r="N220" s="16" t="str">
        <f t="shared" si="45"/>
        <v/>
      </c>
      <c r="O220" s="9" t="str">
        <f t="shared" si="42"/>
        <v/>
      </c>
      <c r="P220" s="35" t="str">
        <f t="shared" si="43"/>
        <v/>
      </c>
      <c r="Q220" s="23"/>
      <c r="R220" s="12"/>
      <c r="S220" s="27"/>
      <c r="T220" s="7"/>
    </row>
    <row r="221" spans="1:20" x14ac:dyDescent="0.25">
      <c r="A221" s="23"/>
      <c r="B221" s="25">
        <v>44101719</v>
      </c>
      <c r="C221" s="23" t="s">
        <v>293</v>
      </c>
      <c r="D221" s="25" t="s">
        <v>304</v>
      </c>
      <c r="E221" s="25" t="s">
        <v>458</v>
      </c>
      <c r="F221" s="25" t="s">
        <v>305</v>
      </c>
      <c r="G221" s="23">
        <v>5</v>
      </c>
      <c r="H221" s="12"/>
      <c r="I221" s="12"/>
      <c r="J221" s="8"/>
      <c r="K221" s="34"/>
      <c r="L221" s="32"/>
      <c r="M221" s="33">
        <f t="shared" si="44"/>
        <v>0</v>
      </c>
      <c r="N221" s="16" t="str">
        <f t="shared" si="45"/>
        <v/>
      </c>
      <c r="O221" s="9" t="str">
        <f t="shared" si="42"/>
        <v/>
      </c>
      <c r="P221" s="35" t="str">
        <f t="shared" si="43"/>
        <v/>
      </c>
      <c r="Q221" s="23"/>
      <c r="R221" s="12"/>
      <c r="S221" s="27"/>
      <c r="T221" s="7"/>
    </row>
    <row r="222" spans="1:20" ht="21" x14ac:dyDescent="0.25">
      <c r="A222" s="1" t="s">
        <v>476</v>
      </c>
      <c r="B222" s="14"/>
      <c r="C222" s="2"/>
      <c r="D222" s="14"/>
      <c r="E222" s="24"/>
      <c r="F222" s="2"/>
      <c r="G222" s="3"/>
      <c r="H222" s="2"/>
      <c r="I222" s="2"/>
      <c r="J222" s="4"/>
      <c r="K222" s="4"/>
      <c r="L222" s="31"/>
      <c r="M222" s="4"/>
      <c r="N222" s="4"/>
      <c r="O222" s="5">
        <f>SUM((O223:O232))</f>
        <v>0</v>
      </c>
      <c r="P222" s="31">
        <f>SUMPRODUCT(L223:L232,P223:P232)</f>
        <v>0</v>
      </c>
      <c r="Q222" s="2"/>
      <c r="R222" s="2"/>
      <c r="S222" s="28"/>
      <c r="T222" s="6"/>
    </row>
    <row r="223" spans="1:20" x14ac:dyDescent="0.25">
      <c r="A223" s="10"/>
      <c r="B223" s="15">
        <v>44103116</v>
      </c>
      <c r="C223" s="10" t="s">
        <v>154</v>
      </c>
      <c r="D223" s="15" t="s">
        <v>148</v>
      </c>
      <c r="E223" s="25" t="s">
        <v>454</v>
      </c>
      <c r="F223" s="10" t="s">
        <v>151</v>
      </c>
      <c r="G223" s="10">
        <v>10</v>
      </c>
      <c r="H223" s="12"/>
      <c r="I223" s="12"/>
      <c r="J223" s="8"/>
      <c r="K223" s="34"/>
      <c r="L223" s="32"/>
      <c r="M223" s="33">
        <f t="shared" ref="M223" si="46">IFERROR(K223*(1+L223),"")</f>
        <v>0</v>
      </c>
      <c r="N223" s="16" t="str">
        <f t="shared" ref="N223" si="47">IFERROR(M223/J223,"")</f>
        <v/>
      </c>
      <c r="O223" s="9" t="str">
        <f t="shared" ref="O223:O229" si="48">IFERROR(N223*G223,"")</f>
        <v/>
      </c>
      <c r="P223" s="35" t="str">
        <f t="shared" ref="P223:P229" si="49">IFERROR(O223/$O$222,"")</f>
        <v/>
      </c>
      <c r="Q223" s="10"/>
      <c r="R223" s="12"/>
      <c r="S223" s="27"/>
      <c r="T223" s="7"/>
    </row>
    <row r="224" spans="1:20" x14ac:dyDescent="0.25">
      <c r="A224" s="23"/>
      <c r="B224" s="25">
        <v>44103116</v>
      </c>
      <c r="C224" s="23" t="s">
        <v>154</v>
      </c>
      <c r="D224" s="25" t="s">
        <v>84</v>
      </c>
      <c r="E224" s="25" t="s">
        <v>454</v>
      </c>
      <c r="F224" s="23" t="s">
        <v>69</v>
      </c>
      <c r="G224" s="23">
        <v>10</v>
      </c>
      <c r="H224" s="12"/>
      <c r="I224" s="12"/>
      <c r="J224" s="8"/>
      <c r="K224" s="34"/>
      <c r="L224" s="32"/>
      <c r="M224" s="33">
        <f t="shared" ref="M224:M232" si="50">IFERROR(K224*(1+L224),"")</f>
        <v>0</v>
      </c>
      <c r="N224" s="16" t="str">
        <f t="shared" ref="N224:N232" si="51">IFERROR(M224/J224,"")</f>
        <v/>
      </c>
      <c r="O224" s="9" t="str">
        <f t="shared" si="48"/>
        <v/>
      </c>
      <c r="P224" s="35" t="str">
        <f t="shared" si="49"/>
        <v/>
      </c>
      <c r="Q224" s="10"/>
      <c r="R224" s="12"/>
      <c r="S224" s="27"/>
      <c r="T224" s="7"/>
    </row>
    <row r="225" spans="1:20" x14ac:dyDescent="0.25">
      <c r="A225" s="23"/>
      <c r="B225" s="25">
        <v>44103116</v>
      </c>
      <c r="C225" s="23" t="s">
        <v>154</v>
      </c>
      <c r="D225" s="25" t="s">
        <v>149</v>
      </c>
      <c r="E225" s="25" t="s">
        <v>454</v>
      </c>
      <c r="F225" s="23" t="s">
        <v>152</v>
      </c>
      <c r="G225" s="23">
        <v>10</v>
      </c>
      <c r="H225" s="12"/>
      <c r="I225" s="12"/>
      <c r="J225" s="8"/>
      <c r="K225" s="34"/>
      <c r="L225" s="32"/>
      <c r="M225" s="33">
        <f t="shared" si="50"/>
        <v>0</v>
      </c>
      <c r="N225" s="16" t="str">
        <f t="shared" si="51"/>
        <v/>
      </c>
      <c r="O225" s="9" t="str">
        <f t="shared" si="48"/>
        <v/>
      </c>
      <c r="P225" s="35" t="str">
        <f t="shared" si="49"/>
        <v/>
      </c>
      <c r="Q225" s="10"/>
      <c r="R225" s="12"/>
      <c r="S225" s="27"/>
      <c r="T225" s="7"/>
    </row>
    <row r="226" spans="1:20" x14ac:dyDescent="0.25">
      <c r="A226" s="23"/>
      <c r="B226" s="25">
        <v>44103116</v>
      </c>
      <c r="C226" s="23" t="s">
        <v>154</v>
      </c>
      <c r="D226" s="25" t="s">
        <v>150</v>
      </c>
      <c r="E226" s="25" t="s">
        <v>454</v>
      </c>
      <c r="F226" s="23" t="s">
        <v>153</v>
      </c>
      <c r="G226" s="23">
        <v>10</v>
      </c>
      <c r="H226" s="12"/>
      <c r="I226" s="12"/>
      <c r="J226" s="8"/>
      <c r="K226" s="34"/>
      <c r="L226" s="32"/>
      <c r="M226" s="33">
        <f>IFERROR(K226*(1+L226),"")</f>
        <v>0</v>
      </c>
      <c r="N226" s="16" t="str">
        <f>IFERROR(M226/J226,"")</f>
        <v/>
      </c>
      <c r="O226" s="9" t="str">
        <f t="shared" si="48"/>
        <v/>
      </c>
      <c r="P226" s="35" t="str">
        <f t="shared" si="49"/>
        <v/>
      </c>
      <c r="Q226" s="10"/>
      <c r="R226" s="12"/>
      <c r="S226" s="27"/>
      <c r="T226" s="7"/>
    </row>
    <row r="227" spans="1:20" s="20" customFormat="1" x14ac:dyDescent="0.25">
      <c r="A227" s="23"/>
      <c r="B227" s="25">
        <v>44103116</v>
      </c>
      <c r="C227" s="23" t="s">
        <v>154</v>
      </c>
      <c r="D227" s="25" t="s">
        <v>397</v>
      </c>
      <c r="E227" s="25" t="s">
        <v>455</v>
      </c>
      <c r="F227" s="23" t="s">
        <v>398</v>
      </c>
      <c r="G227" s="23">
        <v>10</v>
      </c>
      <c r="H227" s="12"/>
      <c r="I227" s="12"/>
      <c r="J227" s="8"/>
      <c r="K227" s="34"/>
      <c r="L227" s="32"/>
      <c r="M227" s="33">
        <f>IFERROR(K227*(1+L227),"")</f>
        <v>0</v>
      </c>
      <c r="N227" s="16" t="str">
        <f>IFERROR(M227/J227,"")</f>
        <v/>
      </c>
      <c r="O227" s="9" t="str">
        <f t="shared" si="48"/>
        <v/>
      </c>
      <c r="P227" s="35" t="str">
        <f t="shared" si="49"/>
        <v/>
      </c>
      <c r="Q227" s="23"/>
      <c r="R227" s="12"/>
      <c r="S227" s="27"/>
      <c r="T227" s="7"/>
    </row>
    <row r="228" spans="1:20" s="19" customFormat="1" x14ac:dyDescent="0.25">
      <c r="A228" s="23"/>
      <c r="B228" s="25">
        <v>44101706</v>
      </c>
      <c r="C228" s="23" t="s">
        <v>282</v>
      </c>
      <c r="D228" s="25" t="s">
        <v>283</v>
      </c>
      <c r="E228" s="25" t="s">
        <v>455</v>
      </c>
      <c r="F228" s="23" t="s">
        <v>284</v>
      </c>
      <c r="G228" s="23">
        <v>5</v>
      </c>
      <c r="H228" s="12"/>
      <c r="I228" s="12"/>
      <c r="J228" s="8"/>
      <c r="K228" s="34"/>
      <c r="L228" s="32"/>
      <c r="M228" s="33">
        <f t="shared" si="50"/>
        <v>0</v>
      </c>
      <c r="N228" s="16" t="str">
        <f t="shared" si="51"/>
        <v/>
      </c>
      <c r="O228" s="9" t="str">
        <f t="shared" si="48"/>
        <v/>
      </c>
      <c r="P228" s="35" t="str">
        <f t="shared" si="49"/>
        <v/>
      </c>
      <c r="Q228" s="23"/>
      <c r="R228" s="12"/>
      <c r="S228" s="27"/>
      <c r="T228" s="7"/>
    </row>
    <row r="229" spans="1:20" s="19" customFormat="1" x14ac:dyDescent="0.25">
      <c r="A229" s="23"/>
      <c r="B229" s="25">
        <v>44101706</v>
      </c>
      <c r="C229" s="23" t="s">
        <v>282</v>
      </c>
      <c r="D229" s="25" t="s">
        <v>285</v>
      </c>
      <c r="E229" s="25" t="s">
        <v>455</v>
      </c>
      <c r="F229" s="23" t="s">
        <v>286</v>
      </c>
      <c r="G229" s="23">
        <v>5</v>
      </c>
      <c r="H229" s="12"/>
      <c r="I229" s="12"/>
      <c r="J229" s="8"/>
      <c r="K229" s="34"/>
      <c r="L229" s="32"/>
      <c r="M229" s="33">
        <f t="shared" si="50"/>
        <v>0</v>
      </c>
      <c r="N229" s="16" t="str">
        <f t="shared" si="51"/>
        <v/>
      </c>
      <c r="O229" s="9" t="str">
        <f t="shared" si="48"/>
        <v/>
      </c>
      <c r="P229" s="35" t="str">
        <f t="shared" si="49"/>
        <v/>
      </c>
      <c r="Q229" s="23"/>
      <c r="R229" s="12"/>
      <c r="S229" s="27"/>
      <c r="T229" s="7"/>
    </row>
    <row r="230" spans="1:20" s="20" customFormat="1" x14ac:dyDescent="0.25">
      <c r="A230" s="23"/>
      <c r="B230" s="25">
        <v>44101706</v>
      </c>
      <c r="C230" s="23" t="s">
        <v>282</v>
      </c>
      <c r="D230" s="25" t="s">
        <v>472</v>
      </c>
      <c r="E230" s="25" t="s">
        <v>455</v>
      </c>
      <c r="F230" s="23" t="s">
        <v>473</v>
      </c>
      <c r="G230" s="23">
        <v>5</v>
      </c>
      <c r="H230" s="12"/>
      <c r="I230" s="12"/>
      <c r="J230" s="8"/>
      <c r="K230" s="34"/>
      <c r="L230" s="32"/>
      <c r="M230" s="33"/>
      <c r="N230" s="16"/>
      <c r="O230" s="9"/>
      <c r="P230" s="35"/>
      <c r="Q230" s="23"/>
      <c r="R230" s="12"/>
      <c r="S230" s="27"/>
      <c r="T230" s="7"/>
    </row>
    <row r="231" spans="1:20" s="19" customFormat="1" x14ac:dyDescent="0.25">
      <c r="A231" s="23"/>
      <c r="B231" s="25">
        <v>44103116</v>
      </c>
      <c r="C231" s="23" t="s">
        <v>287</v>
      </c>
      <c r="D231" s="25" t="s">
        <v>288</v>
      </c>
      <c r="E231" s="25" t="s">
        <v>455</v>
      </c>
      <c r="F231" s="23" t="s">
        <v>289</v>
      </c>
      <c r="G231" s="23">
        <v>10</v>
      </c>
      <c r="H231" s="12"/>
      <c r="I231" s="12"/>
      <c r="J231" s="8"/>
      <c r="K231" s="34"/>
      <c r="L231" s="32"/>
      <c r="M231" s="33">
        <f t="shared" si="50"/>
        <v>0</v>
      </c>
      <c r="N231" s="16" t="str">
        <f t="shared" si="51"/>
        <v/>
      </c>
      <c r="O231" s="9" t="str">
        <f>IFERROR(N231*G231,"")</f>
        <v/>
      </c>
      <c r="P231" s="35" t="str">
        <f>IFERROR(O231/$O$222,"")</f>
        <v/>
      </c>
      <c r="Q231" s="23"/>
      <c r="R231" s="12"/>
      <c r="S231" s="27"/>
      <c r="T231" s="7"/>
    </row>
    <row r="232" spans="1:20" s="19" customFormat="1" x14ac:dyDescent="0.25">
      <c r="A232" s="23"/>
      <c r="B232" s="25">
        <v>44103120</v>
      </c>
      <c r="C232" s="23" t="s">
        <v>290</v>
      </c>
      <c r="D232" s="25" t="s">
        <v>291</v>
      </c>
      <c r="E232" s="25" t="s">
        <v>455</v>
      </c>
      <c r="F232" s="23" t="s">
        <v>292</v>
      </c>
      <c r="G232" s="23">
        <v>5</v>
      </c>
      <c r="H232" s="12"/>
      <c r="I232" s="12"/>
      <c r="J232" s="8"/>
      <c r="K232" s="34"/>
      <c r="L232" s="32"/>
      <c r="M232" s="33">
        <f t="shared" si="50"/>
        <v>0</v>
      </c>
      <c r="N232" s="16" t="str">
        <f t="shared" si="51"/>
        <v/>
      </c>
      <c r="O232" s="9" t="str">
        <f>IFERROR(N232*G232,"")</f>
        <v/>
      </c>
      <c r="P232" s="35" t="str">
        <f>IFERROR(O232/$O$222,"")</f>
        <v/>
      </c>
      <c r="Q232" s="23"/>
      <c r="R232" s="12"/>
      <c r="S232" s="27"/>
      <c r="T232" s="7"/>
    </row>
    <row r="244" spans="7:7" x14ac:dyDescent="0.25">
      <c r="G244" s="17"/>
    </row>
    <row r="245" spans="7:7" x14ac:dyDescent="0.25">
      <c r="G245" s="17"/>
    </row>
    <row r="246" spans="7:7" x14ac:dyDescent="0.25">
      <c r="G246" s="17"/>
    </row>
    <row r="247" spans="7:7" x14ac:dyDescent="0.25">
      <c r="G247" s="17"/>
    </row>
    <row r="248" spans="7:7" x14ac:dyDescent="0.25">
      <c r="G248" s="17"/>
    </row>
    <row r="249" spans="7:7" x14ac:dyDescent="0.25">
      <c r="G249" s="17"/>
    </row>
    <row r="250" spans="7:7" x14ac:dyDescent="0.25">
      <c r="G250" s="17"/>
    </row>
    <row r="251" spans="7:7" x14ac:dyDescent="0.25">
      <c r="G251" s="17"/>
    </row>
    <row r="252" spans="7:7" x14ac:dyDescent="0.25">
      <c r="G252" s="17"/>
    </row>
    <row r="253" spans="7:7" x14ac:dyDescent="0.25">
      <c r="G253" s="17"/>
    </row>
    <row r="254" spans="7:7" x14ac:dyDescent="0.25">
      <c r="G254" s="17"/>
    </row>
    <row r="255" spans="7:7" x14ac:dyDescent="0.25">
      <c r="G255" s="17"/>
    </row>
    <row r="256" spans="7:7" x14ac:dyDescent="0.25">
      <c r="G256" s="17"/>
    </row>
    <row r="257" spans="7:7" x14ac:dyDescent="0.25">
      <c r="G257" s="17"/>
    </row>
    <row r="258" spans="7:7" x14ac:dyDescent="0.25">
      <c r="G258" s="17"/>
    </row>
    <row r="259" spans="7:7" x14ac:dyDescent="0.25">
      <c r="G259" s="17"/>
    </row>
    <row r="260" spans="7:7" x14ac:dyDescent="0.25">
      <c r="G260" s="17"/>
    </row>
    <row r="261" spans="7:7" x14ac:dyDescent="0.25">
      <c r="G261" s="17"/>
    </row>
    <row r="262" spans="7:7" x14ac:dyDescent="0.25">
      <c r="G262" s="17"/>
    </row>
    <row r="263" spans="7:7" x14ac:dyDescent="0.25">
      <c r="G263" s="17"/>
    </row>
    <row r="264" spans="7:7" x14ac:dyDescent="0.25">
      <c r="G264" s="17"/>
    </row>
    <row r="265" spans="7:7" x14ac:dyDescent="0.25">
      <c r="G265" s="17"/>
    </row>
    <row r="266" spans="7:7" x14ac:dyDescent="0.25">
      <c r="G266" s="17"/>
    </row>
    <row r="267" spans="7:7" x14ac:dyDescent="0.25">
      <c r="G267" s="17"/>
    </row>
    <row r="268" spans="7:7" x14ac:dyDescent="0.25">
      <c r="G268" s="17"/>
    </row>
    <row r="269" spans="7:7" x14ac:dyDescent="0.25">
      <c r="G269" s="17"/>
    </row>
    <row r="270" spans="7:7" x14ac:dyDescent="0.25">
      <c r="G270" s="17"/>
    </row>
    <row r="271" spans="7:7" x14ac:dyDescent="0.25">
      <c r="G271" s="17"/>
    </row>
    <row r="272" spans="7:7" x14ac:dyDescent="0.25">
      <c r="G272" s="17"/>
    </row>
  </sheetData>
  <phoneticPr fontId="9" type="noConversion"/>
  <conditionalFormatting sqref="D40">
    <cfRule type="duplicateValues" dxfId="2" priority="2"/>
  </conditionalFormatting>
  <conditionalFormatting sqref="D214">
    <cfRule type="duplicateValues" dxfId="1" priority="1"/>
  </conditionalFormatting>
  <conditionalFormatting sqref="D244:D1048576 D1:D39 D41:D213 D215:D232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2850-831C-4696-AD7A-A4E0978C755B}">
  <dimension ref="A1:A2"/>
  <sheetViews>
    <sheetView zoomScaleNormal="100" workbookViewId="0">
      <selection activeCell="A6" sqref="A6"/>
    </sheetView>
  </sheetViews>
  <sheetFormatPr baseColWidth="10" defaultColWidth="11.42578125" defaultRowHeight="15" x14ac:dyDescent="0.25"/>
  <cols>
    <col min="1" max="1" width="41" style="36" customWidth="1"/>
    <col min="2" max="16384" width="11.42578125" style="36"/>
  </cols>
  <sheetData>
    <row r="1" spans="1:1" ht="25.5" x14ac:dyDescent="0.25">
      <c r="A1" s="30" t="s">
        <v>360</v>
      </c>
    </row>
    <row r="2" spans="1:1" ht="45.75" customHeight="1" x14ac:dyDescent="0.25">
      <c r="A2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Forklaring</vt:lpstr>
      <vt:lpstr>Hovedsortiment</vt:lpstr>
      <vt:lpstr>Tilleggsortiment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 Amdam</dc:creator>
  <cp:lastModifiedBy>Sigurd Amdam</cp:lastModifiedBy>
  <dcterms:created xsi:type="dcterms:W3CDTF">2020-07-02T08:13:08Z</dcterms:created>
  <dcterms:modified xsi:type="dcterms:W3CDTF">2021-03-12T12:43:50Z</dcterms:modified>
</cp:coreProperties>
</file>