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akusas.sharepoint.com/sites/prosjekter/tr_20_04_vedlikehold_gatelys/Delte dokumenter/"/>
    </mc:Choice>
  </mc:AlternateContent>
  <xr:revisionPtr revIDLastSave="0" documentId="8_{4AF0C394-8E31-40C2-A3FB-15586EA110D4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Oppsummering pris" sheetId="7" r:id="rId1"/>
    <sheet name="Rammeavtale" sheetId="5" r:id="rId2"/>
    <sheet name="Bytte til LED i armaturer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5" l="1"/>
  <c r="D3" i="6" l="1"/>
  <c r="B4" i="7" s="1"/>
  <c r="E31" i="5" l="1"/>
  <c r="E22" i="5"/>
  <c r="E20" i="5"/>
  <c r="E19" i="5"/>
  <c r="E18" i="5"/>
  <c r="E17" i="5"/>
  <c r="E13" i="5"/>
  <c r="E10" i="5"/>
  <c r="E9" i="5"/>
  <c r="E8" i="5"/>
  <c r="E4" i="5"/>
  <c r="E12" i="5"/>
  <c r="E16" i="5"/>
  <c r="E33" i="5"/>
  <c r="E32" i="5"/>
  <c r="E30" i="5"/>
  <c r="E29" i="5"/>
  <c r="E27" i="5"/>
  <c r="E26" i="5"/>
  <c r="E25" i="5"/>
  <c r="E24" i="5"/>
  <c r="E23" i="5"/>
  <c r="E21" i="5"/>
  <c r="E15" i="5"/>
  <c r="E14" i="5"/>
  <c r="E11" i="5"/>
  <c r="E7" i="5"/>
  <c r="E6" i="5"/>
  <c r="E5" i="5"/>
  <c r="E34" i="5" l="1"/>
  <c r="B3" i="7" s="1"/>
  <c r="B5" i="7" s="1"/>
</calcChain>
</file>

<file path=xl/sharedStrings.xml><?xml version="1.0" encoding="utf-8"?>
<sst xmlns="http://schemas.openxmlformats.org/spreadsheetml/2006/main" count="48" uniqueCount="48">
  <si>
    <t>DRIFT OG VEDLIKEHOLD</t>
  </si>
  <si>
    <t>Antall/år, ca</t>
  </si>
  <si>
    <t>Enh.pris kr./stk. x)</t>
  </si>
  <si>
    <t>Sum eks. mva</t>
  </si>
  <si>
    <t>Arbeidsoppgave – Enhetspris eks. mva.
x) fylles ut med pris pr. enkeltoperasjoner</t>
  </si>
  <si>
    <t xml:space="preserve">Utskifting av lyskilder og kontroll armaturer, inkl. renhold
Materiell + arbeid </t>
  </si>
  <si>
    <t>Årlig kontroll/ tilstandrapport av alle belysningsskap (tenn, bx, kob. skap)
El. lavspenningsanlegg/ med rapportskjema, totalt 600, halvparten pr år</t>
  </si>
  <si>
    <t>Utskifting av lyskildeholder, inkl. materiell og montering</t>
  </si>
  <si>
    <t xml:space="preserve">Utskifting av tenner, inkl. materiell og montering </t>
  </si>
  <si>
    <t>Utskifting av drossel, inkl. materiell og montering</t>
  </si>
  <si>
    <t>Philips Copenhagen LED gen 2 Small – 35W kun armatur, ikke arbeid</t>
  </si>
  <si>
    <t>Philips Iridium 3 LED 381 GRN830 kun armatur, ikke arbeid</t>
  </si>
  <si>
    <t>Philips Iridium BGP GRN 115/740 LED 1500 lm kun armatur, ikke arb</t>
  </si>
  <si>
    <t>Siteco Street Light 10 mini LED kun armatur, ikke arbeid</t>
  </si>
  <si>
    <t>Siteco Osram type SI 20 LED 31W kun armatur, ikke arbeid</t>
  </si>
  <si>
    <t>Multilux Italo 1 LED B 4,5 LED-II modul FTV 42 W armatur,  ikke arb</t>
  </si>
  <si>
    <t>Multilux Italo 1 LED 4,7 4m 700mA 80W kun armatur, ikke arbeid</t>
  </si>
  <si>
    <t>Louis Paulsen Albertslund Maxi 52 W led, kun armatur, ikke arbeid</t>
  </si>
  <si>
    <t>Louis Paulsen Tollbod 290 kun armature, ikke arbeid</t>
  </si>
  <si>
    <t>Thorn CiviTEQ 60 W led, kun armatur, ikke arbeid</t>
  </si>
  <si>
    <t>Catena Stranda LED ECO 37W kun armatur, ikke arbeid</t>
  </si>
  <si>
    <t xml:space="preserve">Skifte av pakning i armaturer (materiell+arbeid)     </t>
  </si>
  <si>
    <t>Tillegg for betjening av lyspunkt utilgjengelig med liftbil</t>
  </si>
  <si>
    <t>Saksbehandling ved kjørtøyskade, Trafikkforsikringsforening, forsikring</t>
  </si>
  <si>
    <t xml:space="preserve">Beredskap/utrykking på større feil eller feil med fare for personskade.
Pris pr. utrykning inkl. montør og liftbil. </t>
  </si>
  <si>
    <t xml:space="preserve">Feilmeldingtjeneste, møter, befaringer, HMS, veilysplanoppfølging med mer overfor KIV.  
Timepris for driftansvarlig / ingeniør. Pr. år/avregnes pr. mnd.                      </t>
  </si>
  <si>
    <t xml:space="preserve">KIV dataprogram for ledning/kabelskart kan overføres til entreprenør
Kunne ta ut kart og gi tilbakemelding til KIV på kart        </t>
  </si>
  <si>
    <t>rundsum</t>
  </si>
  <si>
    <t>EKSTRAARBEIDER, andre armatur og kabelutskifting med mer</t>
  </si>
  <si>
    <t xml:space="preserve">Timepris for liftbil med sjåfør                                                  </t>
  </si>
  <si>
    <t>Timepris for montør ved ekstraarbeider, feilsøking, retting av større feil</t>
  </si>
  <si>
    <t xml:space="preserve">Timepris for servicebil med sjåfør              </t>
  </si>
  <si>
    <t xml:space="preserve">Timepris for lastebil med kran med sjåfør   </t>
  </si>
  <si>
    <t xml:space="preserve">Veilysoppfølging og utbedringstiltak.
Oppfølging av driftansvarlig/ ingeniør overfor KIV. Pr. år/avregnes pr. mnd. </t>
  </si>
  <si>
    <t>Totalsum eks. mva</t>
  </si>
  <si>
    <t>Pris pr armatur</t>
  </si>
  <si>
    <t xml:space="preserve">Antall </t>
  </si>
  <si>
    <t>Sum</t>
  </si>
  <si>
    <t>Kun hvite felter fylles ut av tilbyder</t>
  </si>
  <si>
    <t>Tilbyder</t>
  </si>
  <si>
    <t>Det gis en pris for utskiftning av armatur pr stk.  Prisen skal inkludere alt nødvendig arbeid og utstyr</t>
  </si>
  <si>
    <t>Tilbudssum bytte til LED-armaturer</t>
  </si>
  <si>
    <t>Sammenligningssum til tildelingskriteriet "Pris"</t>
  </si>
  <si>
    <t>Sammenlingssum rammeavtale*4 år</t>
  </si>
  <si>
    <t>Oppsummering pris</t>
  </si>
  <si>
    <t>3 gjennomkjøringer per år</t>
  </si>
  <si>
    <t>Timepris overtidsarbeid (16-07)</t>
  </si>
  <si>
    <t xml:space="preserve">Timepris for støtputebil med sjåfør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</si>
</sst>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 * #,##0.00_ ;_ * \-#,##0.00_ ;_ * &quot;-&quot;??_ ;_ @_ 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2" xfId="0" applyBorder="1"/>
    <xf numFmtId="0" fontId="0" fillId="3" borderId="12" xfId="0" applyFill="1" applyBorder="1"/>
    <xf numFmtId="0" fontId="4" fillId="0" borderId="0" xfId="0" applyFont="1" applyAlignment="1">
      <alignment horizontal="center"/>
    </xf>
    <xf numFmtId="0" fontId="0" fillId="0" borderId="15" xfId="0" applyBorder="1"/>
    <xf numFmtId="0" fontId="4" fillId="0" borderId="0" xfId="0" applyFont="1"/>
    <xf numFmtId="0" fontId="6" fillId="0" borderId="3" xfId="0" applyFont="1" applyBorder="1" applyAlignment="1">
      <alignment horizontal="justify" vertical="center" wrapText="1"/>
    </xf>
    <xf numFmtId="164" fontId="5" fillId="0" borderId="3" xfId="1" applyFont="1" applyBorder="1" applyAlignment="1">
      <alignment horizontal="justify" vertical="center" wrapText="1"/>
    </xf>
    <xf numFmtId="164" fontId="6" fillId="0" borderId="3" xfId="1" applyFont="1" applyBorder="1" applyAlignment="1">
      <alignment horizontal="justify" vertical="center" wrapText="1"/>
    </xf>
    <xf numFmtId="164" fontId="6" fillId="0" borderId="7" xfId="1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0" fillId="3" borderId="0" xfId="0" applyFill="1"/>
    <xf numFmtId="0" fontId="0" fillId="3" borderId="15" xfId="0" applyFill="1" applyBorder="1"/>
    <xf numFmtId="0" fontId="4" fillId="3" borderId="0" xfId="0" applyFont="1" applyFill="1"/>
    <xf numFmtId="0" fontId="1" fillId="3" borderId="12" xfId="0" applyFont="1" applyFill="1" applyBorder="1"/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4" fillId="0" borderId="10" xfId="1" applyFont="1" applyBorder="1" applyAlignment="1">
      <alignment horizontal="justify" vertical="center" wrapText="1"/>
    </xf>
    <xf numFmtId="164" fontId="4" fillId="0" borderId="5" xfId="1" applyFont="1" applyBorder="1" applyAlignment="1">
      <alignment horizontal="justify" vertical="center" wrapText="1"/>
    </xf>
    <xf numFmtId="164" fontId="4" fillId="0" borderId="3" xfId="1" applyFont="1" applyBorder="1" applyAlignment="1">
      <alignment horizontal="justify" vertical="center" wrapText="1"/>
    </xf>
    <xf numFmtId="164" fontId="4" fillId="0" borderId="7" xfId="1" applyFont="1" applyBorder="1" applyAlignment="1">
      <alignment horizontal="justify" vertical="center" wrapText="1"/>
    </xf>
    <xf numFmtId="164" fontId="1" fillId="0" borderId="6" xfId="1" applyFont="1" applyBorder="1" applyAlignment="1">
      <alignment horizontal="justify" vertical="center" wrapText="1"/>
    </xf>
    <xf numFmtId="164" fontId="1" fillId="2" borderId="7" xfId="1" applyFont="1" applyFill="1" applyBorder="1" applyAlignment="1">
      <alignment horizontal="center" vertical="center" wrapText="1"/>
    </xf>
    <xf numFmtId="164" fontId="1" fillId="2" borderId="5" xfId="1" applyFont="1" applyFill="1" applyBorder="1" applyAlignment="1">
      <alignment horizontal="justify" vertical="center" wrapText="1"/>
    </xf>
    <xf numFmtId="164" fontId="1" fillId="0" borderId="5" xfId="1" applyFont="1" applyBorder="1" applyAlignment="1">
      <alignment horizontal="justify" vertical="center" wrapText="1"/>
    </xf>
    <xf numFmtId="164" fontId="1" fillId="0" borderId="3" xfId="1" applyFont="1" applyBorder="1" applyAlignment="1">
      <alignment horizontal="justify" vertical="center" wrapText="1"/>
    </xf>
    <xf numFmtId="44" fontId="5" fillId="3" borderId="3" xfId="2" applyFont="1" applyFill="1" applyBorder="1" applyAlignment="1">
      <alignment horizontal="justify" vertical="center" wrapText="1"/>
    </xf>
    <xf numFmtId="44" fontId="1" fillId="3" borderId="3" xfId="2" applyFont="1" applyFill="1" applyBorder="1" applyAlignment="1">
      <alignment horizontal="justify" vertical="center" wrapText="1"/>
    </xf>
    <xf numFmtId="44" fontId="1" fillId="3" borderId="7" xfId="2" applyFont="1" applyFill="1" applyBorder="1" applyAlignment="1">
      <alignment horizontal="justify" vertical="center" wrapText="1"/>
    </xf>
    <xf numFmtId="44" fontId="6" fillId="3" borderId="5" xfId="2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8659</xdr:colOff>
      <xdr:row>11</xdr:row>
      <xdr:rowOff>8659</xdr:rowOff>
    </xdr:from>
    <xdr:to>
      <xdr:col>12</xdr:col>
      <xdr:colOff>701386</xdr:colOff>
      <xdr:row>15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DD34AA1-95C1-40AB-A2E7-B7ADDCF5EA1F}"/>
            </a:ext>
          </a:extLst>
        </xdr:cNvPr>
        <xdr:cNvSpPr txBox="1"/>
      </xdr:nvSpPr>
      <xdr:spPr>
        <a:xfrm>
          <a:off x="6355773" y="1905000"/>
          <a:ext cx="6026727" cy="6840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NB! Antall oppgitt i kolonne C</a:t>
          </a:r>
          <a:r>
            <a:rPr lang="nb-NO" sz="1100" baseline="0"/>
            <a:t> er estimert uttak per år fra oppdragsgiver, og er ment for bruk i prissammenlingningen. Reelt uttak i avtale kan derfor avvike fra det oppgitte antallet i denne kolonnen. 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C98F8-CE71-4B72-AEF7-B4D5B75299C9}">
  <dimension ref="A1:B5"/>
  <sheetViews>
    <sheetView tabSelected="1" workbookViewId="0">
      <selection activeCell="B67" sqref="B67"/>
    </sheetView>
  </sheetViews>
  <sheetFormatPr baseColWidth="10" defaultRowHeight="12.75" x14ac:dyDescent="0.2"/>
  <cols>
    <col min="1" max="1" width="46.85546875" customWidth="1"/>
    <col min="2" max="2" width="18.140625" customWidth="1"/>
  </cols>
  <sheetData>
    <row r="1" spans="1:2" x14ac:dyDescent="0.2">
      <c r="A1" s="36" t="s">
        <v>44</v>
      </c>
      <c r="B1" s="36"/>
    </row>
    <row r="2" spans="1:2" x14ac:dyDescent="0.2">
      <c r="A2" s="5" t="s">
        <v>39</v>
      </c>
      <c r="B2" s="5"/>
    </row>
    <row r="3" spans="1:2" x14ac:dyDescent="0.2">
      <c r="A3" t="s">
        <v>43</v>
      </c>
      <c r="B3" s="14">
        <f>Rammeavtale!E34*4</f>
        <v>0</v>
      </c>
    </row>
    <row r="4" spans="1:2" x14ac:dyDescent="0.2">
      <c r="A4" s="6" t="s">
        <v>41</v>
      </c>
      <c r="B4" s="15">
        <f>'Bytte til LED i armaturer'!D3</f>
        <v>0</v>
      </c>
    </row>
    <row r="5" spans="1:2" x14ac:dyDescent="0.2">
      <c r="A5" s="7" t="s">
        <v>42</v>
      </c>
      <c r="B5" s="16">
        <f>B3+B4</f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FED9A-4DF3-4B3D-9191-B96F15D5F520}">
  <dimension ref="A1:F34"/>
  <sheetViews>
    <sheetView showGridLines="0" zoomScale="110" zoomScaleNormal="110" workbookViewId="0">
      <selection activeCell="E34" sqref="E34"/>
    </sheetView>
  </sheetViews>
  <sheetFormatPr baseColWidth="10" defaultRowHeight="12.75" x14ac:dyDescent="0.2"/>
  <cols>
    <col min="1" max="1" width="22.42578125" customWidth="1"/>
    <col min="2" max="2" width="38.42578125" customWidth="1"/>
  </cols>
  <sheetData>
    <row r="1" spans="1:6" x14ac:dyDescent="0.2">
      <c r="A1" s="39" t="s">
        <v>0</v>
      </c>
      <c r="B1" s="40"/>
      <c r="C1" s="41" t="s">
        <v>1</v>
      </c>
      <c r="D1" s="41" t="s">
        <v>2</v>
      </c>
      <c r="E1" s="41" t="s">
        <v>3</v>
      </c>
    </row>
    <row r="2" spans="1:6" ht="13.5" thickBot="1" x14ac:dyDescent="0.25">
      <c r="A2" s="43" t="s">
        <v>45</v>
      </c>
      <c r="B2" s="44"/>
      <c r="C2" s="42"/>
      <c r="D2" s="42"/>
      <c r="E2" s="42"/>
    </row>
    <row r="3" spans="1:6" ht="13.5" thickBot="1" x14ac:dyDescent="0.25">
      <c r="A3" s="37" t="s">
        <v>4</v>
      </c>
      <c r="B3" s="38"/>
      <c r="C3" s="8"/>
      <c r="D3" s="8"/>
      <c r="E3" s="13"/>
    </row>
    <row r="4" spans="1:6" ht="13.5" thickBot="1" x14ac:dyDescent="0.25">
      <c r="A4" s="37" t="s">
        <v>5</v>
      </c>
      <c r="B4" s="38"/>
      <c r="C4" s="18">
        <v>267</v>
      </c>
      <c r="D4" s="9"/>
      <c r="E4" s="32">
        <f>SUM(C4*D4)</f>
        <v>0</v>
      </c>
      <c r="F4" s="2"/>
    </row>
    <row r="5" spans="1:6" ht="13.5" thickBot="1" x14ac:dyDescent="0.25">
      <c r="A5" s="37" t="s">
        <v>6</v>
      </c>
      <c r="B5" s="38"/>
      <c r="C5" s="19">
        <v>200</v>
      </c>
      <c r="D5" s="9"/>
      <c r="E5" s="32">
        <f t="shared" ref="E5:E33" si="0">SUM(C5*D5)</f>
        <v>0</v>
      </c>
    </row>
    <row r="6" spans="1:6" ht="13.5" thickBot="1" x14ac:dyDescent="0.25">
      <c r="A6" s="47" t="s">
        <v>7</v>
      </c>
      <c r="B6" s="48"/>
      <c r="C6" s="18">
        <v>33</v>
      </c>
      <c r="D6" s="10"/>
      <c r="E6" s="32">
        <f t="shared" si="0"/>
        <v>0</v>
      </c>
    </row>
    <row r="7" spans="1:6" ht="13.5" thickBot="1" x14ac:dyDescent="0.25">
      <c r="A7" s="47" t="s">
        <v>8</v>
      </c>
      <c r="B7" s="48"/>
      <c r="C7" s="18">
        <v>13</v>
      </c>
      <c r="D7" s="10"/>
      <c r="E7" s="32">
        <f t="shared" si="0"/>
        <v>0</v>
      </c>
    </row>
    <row r="8" spans="1:6" ht="13.5" thickBot="1" x14ac:dyDescent="0.25">
      <c r="A8" s="47" t="s">
        <v>9</v>
      </c>
      <c r="B8" s="48"/>
      <c r="C8" s="20">
        <v>100</v>
      </c>
      <c r="D8" s="11"/>
      <c r="E8" s="32">
        <f t="shared" si="0"/>
        <v>0</v>
      </c>
    </row>
    <row r="9" spans="1:6" s="1" customFormat="1" ht="13.5" thickBot="1" x14ac:dyDescent="0.25">
      <c r="A9" s="45" t="s">
        <v>10</v>
      </c>
      <c r="B9" s="46"/>
      <c r="C9" s="21">
        <v>33</v>
      </c>
      <c r="D9" s="23"/>
      <c r="E9" s="33">
        <f t="shared" si="0"/>
        <v>0</v>
      </c>
    </row>
    <row r="10" spans="1:6" s="1" customFormat="1" ht="13.5" thickBot="1" x14ac:dyDescent="0.25">
      <c r="A10" s="45" t="s">
        <v>11</v>
      </c>
      <c r="B10" s="46"/>
      <c r="C10" s="21">
        <v>67</v>
      </c>
      <c r="D10" s="24"/>
      <c r="E10" s="33">
        <f t="shared" si="0"/>
        <v>0</v>
      </c>
    </row>
    <row r="11" spans="1:6" s="1" customFormat="1" ht="13.5" thickBot="1" x14ac:dyDescent="0.25">
      <c r="A11" s="45" t="s">
        <v>12</v>
      </c>
      <c r="B11" s="46"/>
      <c r="C11" s="21">
        <v>33</v>
      </c>
      <c r="D11" s="24"/>
      <c r="E11" s="33">
        <f t="shared" si="0"/>
        <v>0</v>
      </c>
    </row>
    <row r="12" spans="1:6" s="1" customFormat="1" ht="13.5" thickBot="1" x14ac:dyDescent="0.25">
      <c r="A12" s="45" t="s">
        <v>13</v>
      </c>
      <c r="B12" s="46"/>
      <c r="C12" s="21">
        <v>33</v>
      </c>
      <c r="D12" s="24"/>
      <c r="E12" s="33">
        <f t="shared" si="0"/>
        <v>0</v>
      </c>
    </row>
    <row r="13" spans="1:6" s="1" customFormat="1" ht="13.5" thickBot="1" x14ac:dyDescent="0.25">
      <c r="A13" s="45" t="s">
        <v>14</v>
      </c>
      <c r="B13" s="46"/>
      <c r="C13" s="21">
        <v>33</v>
      </c>
      <c r="D13" s="24"/>
      <c r="E13" s="33">
        <f t="shared" si="0"/>
        <v>0</v>
      </c>
    </row>
    <row r="14" spans="1:6" s="1" customFormat="1" ht="13.5" thickBot="1" x14ac:dyDescent="0.25">
      <c r="A14" s="45" t="s">
        <v>15</v>
      </c>
      <c r="B14" s="46"/>
      <c r="C14" s="21">
        <v>33</v>
      </c>
      <c r="D14" s="24"/>
      <c r="E14" s="33">
        <f t="shared" si="0"/>
        <v>0</v>
      </c>
    </row>
    <row r="15" spans="1:6" s="1" customFormat="1" ht="13.5" thickBot="1" x14ac:dyDescent="0.25">
      <c r="A15" s="45" t="s">
        <v>16</v>
      </c>
      <c r="B15" s="46"/>
      <c r="C15" s="21">
        <v>33</v>
      </c>
      <c r="D15" s="24"/>
      <c r="E15" s="33">
        <f t="shared" si="0"/>
        <v>0</v>
      </c>
    </row>
    <row r="16" spans="1:6" s="1" customFormat="1" ht="13.5" thickBot="1" x14ac:dyDescent="0.25">
      <c r="A16" s="45" t="s">
        <v>17</v>
      </c>
      <c r="B16" s="46"/>
      <c r="C16" s="21">
        <v>27</v>
      </c>
      <c r="D16" s="24"/>
      <c r="E16" s="33">
        <f t="shared" si="0"/>
        <v>0</v>
      </c>
    </row>
    <row r="17" spans="1:5" s="1" customFormat="1" ht="12.75" customHeight="1" thickBot="1" x14ac:dyDescent="0.25">
      <c r="A17" s="45" t="s">
        <v>18</v>
      </c>
      <c r="B17" s="46"/>
      <c r="C17" s="21">
        <v>27</v>
      </c>
      <c r="D17" s="24"/>
      <c r="E17" s="33">
        <f t="shared" si="0"/>
        <v>0</v>
      </c>
    </row>
    <row r="18" spans="1:5" s="1" customFormat="1" ht="13.5" thickBot="1" x14ac:dyDescent="0.25">
      <c r="A18" s="45" t="s">
        <v>19</v>
      </c>
      <c r="B18" s="46"/>
      <c r="C18" s="21">
        <v>13</v>
      </c>
      <c r="D18" s="24"/>
      <c r="E18" s="33">
        <f t="shared" si="0"/>
        <v>0</v>
      </c>
    </row>
    <row r="19" spans="1:5" s="1" customFormat="1" ht="13.5" thickBot="1" x14ac:dyDescent="0.25">
      <c r="A19" s="45" t="s">
        <v>20</v>
      </c>
      <c r="B19" s="46"/>
      <c r="C19" s="21">
        <v>67</v>
      </c>
      <c r="D19" s="24"/>
      <c r="E19" s="33">
        <f t="shared" si="0"/>
        <v>0</v>
      </c>
    </row>
    <row r="20" spans="1:5" ht="13.5" thickBot="1" x14ac:dyDescent="0.25">
      <c r="A20" s="49" t="s">
        <v>21</v>
      </c>
      <c r="B20" s="50"/>
      <c r="C20" s="18">
        <v>67</v>
      </c>
      <c r="D20" s="25"/>
      <c r="E20" s="33">
        <f t="shared" si="0"/>
        <v>0</v>
      </c>
    </row>
    <row r="21" spans="1:5" ht="13.5" thickBot="1" x14ac:dyDescent="0.25">
      <c r="A21" s="51" t="s">
        <v>22</v>
      </c>
      <c r="B21" s="52"/>
      <c r="C21" s="18">
        <v>33</v>
      </c>
      <c r="D21" s="25"/>
      <c r="E21" s="33">
        <f t="shared" si="0"/>
        <v>0</v>
      </c>
    </row>
    <row r="22" spans="1:5" ht="13.5" thickBot="1" x14ac:dyDescent="0.25">
      <c r="A22" s="53" t="s">
        <v>23</v>
      </c>
      <c r="B22" s="54"/>
      <c r="C22" s="18">
        <v>33</v>
      </c>
      <c r="D22" s="25"/>
      <c r="E22" s="33">
        <f t="shared" si="0"/>
        <v>0</v>
      </c>
    </row>
    <row r="23" spans="1:5" ht="13.5" thickBot="1" x14ac:dyDescent="0.25">
      <c r="A23" s="49" t="s">
        <v>24</v>
      </c>
      <c r="B23" s="50"/>
      <c r="C23" s="18">
        <v>67</v>
      </c>
      <c r="D23" s="25"/>
      <c r="E23" s="33">
        <f t="shared" si="0"/>
        <v>0</v>
      </c>
    </row>
    <row r="24" spans="1:5" ht="13.5" thickBot="1" x14ac:dyDescent="0.25">
      <c r="A24" s="53" t="s">
        <v>47</v>
      </c>
      <c r="B24" s="54"/>
      <c r="C24" s="20">
        <v>133</v>
      </c>
      <c r="D24" s="26"/>
      <c r="E24" s="33">
        <f t="shared" si="0"/>
        <v>0</v>
      </c>
    </row>
    <row r="25" spans="1:5" ht="13.5" thickBot="1" x14ac:dyDescent="0.25">
      <c r="A25" s="45" t="s">
        <v>25</v>
      </c>
      <c r="B25" s="46"/>
      <c r="C25" s="21">
        <v>133</v>
      </c>
      <c r="D25" s="27"/>
      <c r="E25" s="33">
        <f t="shared" si="0"/>
        <v>0</v>
      </c>
    </row>
    <row r="26" spans="1:5" ht="13.5" thickBot="1" x14ac:dyDescent="0.25">
      <c r="A26" s="49" t="s">
        <v>26</v>
      </c>
      <c r="B26" s="50"/>
      <c r="C26" s="20" t="s">
        <v>27</v>
      </c>
      <c r="D26" s="28"/>
      <c r="E26" s="33">
        <f>SUM(D27)</f>
        <v>0</v>
      </c>
    </row>
    <row r="27" spans="1:5" ht="13.5" thickBot="1" x14ac:dyDescent="0.25">
      <c r="A27" s="58" t="s">
        <v>28</v>
      </c>
      <c r="B27" s="59"/>
      <c r="C27" s="22"/>
      <c r="D27" s="29"/>
      <c r="E27" s="33">
        <f t="shared" si="0"/>
        <v>0</v>
      </c>
    </row>
    <row r="28" spans="1:5" ht="13.5" thickBot="1" x14ac:dyDescent="0.25">
      <c r="A28" s="45" t="s">
        <v>46</v>
      </c>
      <c r="B28" s="46"/>
      <c r="C28" s="22">
        <v>20</v>
      </c>
      <c r="D28" s="29"/>
      <c r="E28" s="33">
        <f t="shared" si="0"/>
        <v>0</v>
      </c>
    </row>
    <row r="29" spans="1:5" ht="12.75" customHeight="1" thickBot="1" x14ac:dyDescent="0.25">
      <c r="A29" s="45" t="s">
        <v>29</v>
      </c>
      <c r="B29" s="46"/>
      <c r="C29" s="21">
        <v>60</v>
      </c>
      <c r="D29" s="30"/>
      <c r="E29" s="33">
        <f t="shared" si="0"/>
        <v>0</v>
      </c>
    </row>
    <row r="30" spans="1:5" ht="13.5" thickBot="1" x14ac:dyDescent="0.25">
      <c r="A30" s="45" t="s">
        <v>30</v>
      </c>
      <c r="B30" s="46"/>
      <c r="C30" s="21">
        <v>60</v>
      </c>
      <c r="D30" s="30"/>
      <c r="E30" s="33">
        <f t="shared" si="0"/>
        <v>0</v>
      </c>
    </row>
    <row r="31" spans="1:5" ht="13.5" thickBot="1" x14ac:dyDescent="0.25">
      <c r="A31" s="45" t="s">
        <v>31</v>
      </c>
      <c r="B31" s="46"/>
      <c r="C31" s="21">
        <v>60</v>
      </c>
      <c r="D31" s="30"/>
      <c r="E31" s="33">
        <f t="shared" si="0"/>
        <v>0</v>
      </c>
    </row>
    <row r="32" spans="1:5" ht="13.5" thickBot="1" x14ac:dyDescent="0.25">
      <c r="A32" s="45" t="s">
        <v>32</v>
      </c>
      <c r="B32" s="46"/>
      <c r="C32" s="21">
        <v>20</v>
      </c>
      <c r="D32" s="30"/>
      <c r="E32" s="33">
        <f t="shared" si="0"/>
        <v>0</v>
      </c>
    </row>
    <row r="33" spans="1:5" ht="13.5" thickBot="1" x14ac:dyDescent="0.25">
      <c r="A33" s="45" t="s">
        <v>33</v>
      </c>
      <c r="B33" s="46"/>
      <c r="C33" s="18">
        <v>60</v>
      </c>
      <c r="D33" s="31"/>
      <c r="E33" s="34">
        <f t="shared" si="0"/>
        <v>0</v>
      </c>
    </row>
    <row r="34" spans="1:5" ht="13.5" thickBot="1" x14ac:dyDescent="0.25">
      <c r="A34" s="12"/>
      <c r="B34" s="55" t="s">
        <v>34</v>
      </c>
      <c r="C34" s="56"/>
      <c r="D34" s="57"/>
      <c r="E34" s="35">
        <f>SUM(E4:E33)</f>
        <v>0</v>
      </c>
    </row>
  </sheetData>
  <mergeCells count="37">
    <mergeCell ref="A33:B33"/>
    <mergeCell ref="B34:D34"/>
    <mergeCell ref="A26:B26"/>
    <mergeCell ref="A27:B27"/>
    <mergeCell ref="A29:B29"/>
    <mergeCell ref="A30:B30"/>
    <mergeCell ref="A31:B31"/>
    <mergeCell ref="A32:B32"/>
    <mergeCell ref="A28:B28"/>
    <mergeCell ref="A25:B2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3:B3"/>
    <mergeCell ref="A1:B1"/>
    <mergeCell ref="C1:C2"/>
    <mergeCell ref="D1:D2"/>
    <mergeCell ref="E1:E2"/>
    <mergeCell ref="A2:B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E278B-0CC0-4ED5-8EDD-F1497D0875B6}">
  <dimension ref="A1:E3"/>
  <sheetViews>
    <sheetView workbookViewId="0">
      <selection activeCell="C3" sqref="C3"/>
    </sheetView>
  </sheetViews>
  <sheetFormatPr baseColWidth="10" defaultRowHeight="12.75" x14ac:dyDescent="0.2"/>
  <cols>
    <col min="2" max="2" width="14.140625" customWidth="1"/>
  </cols>
  <sheetData>
    <row r="1" spans="1:5" x14ac:dyDescent="0.2">
      <c r="A1" t="s">
        <v>40</v>
      </c>
    </row>
    <row r="2" spans="1:5" x14ac:dyDescent="0.2">
      <c r="A2" s="60" t="s">
        <v>35</v>
      </c>
      <c r="B2" s="61"/>
      <c r="C2" s="3" t="s">
        <v>36</v>
      </c>
      <c r="D2" s="3" t="s">
        <v>37</v>
      </c>
    </row>
    <row r="3" spans="1:5" x14ac:dyDescent="0.2">
      <c r="A3" s="60"/>
      <c r="B3" s="61"/>
      <c r="C3" s="17">
        <v>150</v>
      </c>
      <c r="D3" s="4">
        <f>B3*C3</f>
        <v>0</v>
      </c>
      <c r="E3" t="s">
        <v>38</v>
      </c>
    </row>
  </sheetData>
  <mergeCells count="2">
    <mergeCell ref="A3:B3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5076C281E268488B8DDFC0A6992D1D" ma:contentTypeVersion="1" ma:contentTypeDescription="Opprett et nytt dokument." ma:contentTypeScope="" ma:versionID="1e35a420a35b7bd2f394fbe37e7b0552">
  <xsd:schema xmlns:xsd="http://www.w3.org/2001/XMLSchema" xmlns:xs="http://www.w3.org/2001/XMLSchema" xmlns:p="http://schemas.microsoft.com/office/2006/metadata/properties" xmlns:ns2="5105ca34-216d-4789-90bc-0864e1da3712" xmlns:ns3="16d249af-b744-4869-a743-2e29252eda75" targetNamespace="http://schemas.microsoft.com/office/2006/metadata/properties" ma:root="true" ma:fieldsID="8b2ec19dcb17d44949f73aacd29ba5f0" ns2:_="" ns3:_="">
    <xsd:import namespace="5105ca34-216d-4789-90bc-0864e1da3712"/>
    <xsd:import namespace="16d249af-b744-4869-a743-2e29252eda7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bashar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5ca34-216d-4789-90bc-0864e1da37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249af-b744-4869-a743-2e29252eda75" elementFormDefault="qualified">
    <xsd:import namespace="http://schemas.microsoft.com/office/2006/documentManagement/types"/>
    <xsd:import namespace="http://schemas.microsoft.com/office/infopath/2007/PartnerControls"/>
    <xsd:element name="Abashared" ma:index="11" nillable="true" ma:displayName="Abashared" ma:default="0" ma:format="Dropdown" ma:internalName="Abashar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bashared xmlns="16d249af-b744-4869-a743-2e29252eda75">false</Abashared>
  </documentManagement>
</p:properties>
</file>

<file path=customXml/itemProps1.xml><?xml version="1.0" encoding="utf-8"?>
<ds:datastoreItem xmlns:ds="http://schemas.openxmlformats.org/officeDocument/2006/customXml" ds:itemID="{7DCB7643-A0C6-48D2-A571-08ABF348E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5ca34-216d-4789-90bc-0864e1da3712"/>
    <ds:schemaRef ds:uri="16d249af-b744-4869-a743-2e29252ed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65DD8A-5810-4C37-BDE7-1DEE340DA50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60789A3-DC3F-45AF-9B74-BD311F3D7EC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110804-F0B1-4F8D-A11E-AA82E7FE8A46}">
  <ds:schemaRefs>
    <ds:schemaRef ds:uri="http://schemas.microsoft.com/office/2006/metadata/properties"/>
    <ds:schemaRef ds:uri="http://schemas.microsoft.com/office/infopath/2007/PartnerControls"/>
    <ds:schemaRef ds:uri="16d249af-b744-4869-a743-2e29252eda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Oppsummering pris</vt:lpstr>
      <vt:lpstr>Rammeavtale</vt:lpstr>
      <vt:lpstr>Bytte til LED i armaturer</vt:lpstr>
    </vt:vector>
  </TitlesOfParts>
  <Company>Abakus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Evaluering</dc:title>
  <dc:creator>janinge.roe@abakus.as</dc:creator>
  <cp:lastModifiedBy>Bjarne Skarpmo</cp:lastModifiedBy>
  <cp:lastPrinted>2009-05-29T07:53:37Z</cp:lastPrinted>
  <dcterms:created xsi:type="dcterms:W3CDTF">2008-05-12T12:29:13Z</dcterms:created>
  <dcterms:modified xsi:type="dcterms:W3CDTF">2020-06-10T07:34:03Z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20&quot;/&gt;&lt;partner val=&quot;536&quot;/&gt;&lt;CXlWorkbook id=&quot;1&quot;&gt;&lt;m_cxllink/&gt;&lt;/CXlWorkbook&gt;&lt;/root&gt;">
    <vt:bool>false</vt:bool>
  </property>
  <property fmtid="{D5CDD505-2E9C-101B-9397-08002B2CF9AE}" pid="3" name="ContentTypeId">
    <vt:lpwstr>0x010100945076C281E268488B8DDFC0A6992D1D</vt:lpwstr>
  </property>
</Properties>
</file>