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.bgo\BK\EBF\Felles\bruker\vedlikehold\Planlagt Vedlikehold\2019\P nr 3502 Slettebakksv 59 mfl rehab\Beskrivelser\Klar for utlysning\"/>
    </mc:Choice>
  </mc:AlternateContent>
  <xr:revisionPtr revIDLastSave="0" documentId="13_ncr:1_{CCDFC86B-6732-4C6D-95EF-EC3A4ED4FDDE}" xr6:coauthVersionLast="41" xr6:coauthVersionMax="41" xr10:uidLastSave="{00000000-0000-0000-0000-000000000000}"/>
  <bookViews>
    <workbookView xWindow="-120" yWindow="-120" windowWidth="29040" windowHeight="17790" xr2:uid="{8E6C6E29-F108-4417-83FF-9FBBE460CB4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J19" i="1"/>
  <c r="J11" i="1"/>
  <c r="J10" i="1"/>
  <c r="J9" i="1"/>
  <c r="J8" i="1"/>
  <c r="J7" i="1"/>
  <c r="J6" i="1"/>
  <c r="J5" i="1"/>
  <c r="J4" i="1"/>
  <c r="J12" i="1" l="1"/>
  <c r="J13" i="1" s="1"/>
  <c r="J14" i="1" s="1"/>
  <c r="J20" i="1"/>
  <c r="J21" i="1" s="1"/>
  <c r="D24" i="1"/>
  <c r="D25" i="1" s="1"/>
  <c r="D27" i="1" l="1"/>
</calcChain>
</file>

<file path=xl/sharedStrings.xml><?xml version="1.0" encoding="utf-8"?>
<sst xmlns="http://schemas.openxmlformats.org/spreadsheetml/2006/main" count="52" uniqueCount="38">
  <si>
    <t>001 Prisskjema</t>
  </si>
  <si>
    <t>003 Regningsarbeider</t>
  </si>
  <si>
    <t>Prisskjema fylles ut og legges ved tilbud</t>
  </si>
  <si>
    <t>Timepriser for evt. ekstraarbeider fylles ut, og legges ved tilbud</t>
  </si>
  <si>
    <t>kr</t>
  </si>
  <si>
    <t>Fag</t>
  </si>
  <si>
    <t>Mengde (timer)</t>
  </si>
  <si>
    <t>Timepris(kr/time)</t>
  </si>
  <si>
    <t>Fagarbeider Tømrer</t>
  </si>
  <si>
    <t>Fagarbeider Murer</t>
  </si>
  <si>
    <t>Fagarbeider Rørlegger</t>
  </si>
  <si>
    <t>Fagarbeider Blikkenslager</t>
  </si>
  <si>
    <t>Fagarbeider Elektriker</t>
  </si>
  <si>
    <t>Fagarbeider Maler</t>
  </si>
  <si>
    <t xml:space="preserve">Lærling / Hjelpearbeider </t>
  </si>
  <si>
    <t>Saksbehandler</t>
  </si>
  <si>
    <t>Sum</t>
  </si>
  <si>
    <t xml:space="preserve"> + 25% mva.</t>
  </si>
  <si>
    <t>Totalsum inkl mva.</t>
  </si>
  <si>
    <t>004 Påslagsprosenter</t>
  </si>
  <si>
    <t>Type</t>
  </si>
  <si>
    <t>Mengde (kr)</t>
  </si>
  <si>
    <t>Påslagsprosent (%)</t>
  </si>
  <si>
    <t>Materiell og utstyr, alle fag</t>
  </si>
  <si>
    <t>Totalentreprenørs samlet sum, alle fag (ekskl. mva)</t>
  </si>
  <si>
    <t>+25% mva</t>
  </si>
  <si>
    <t>sum</t>
  </si>
  <si>
    <t>Totalsum inkl. 003 Regningsarbeider og 004 Påslagsprosent. (inkl. mva)</t>
  </si>
  <si>
    <t>Rigg og drift</t>
  </si>
  <si>
    <t xml:space="preserve"> </t>
  </si>
  <si>
    <t>Elkraft</t>
  </si>
  <si>
    <t>Tele og automatisering</t>
  </si>
  <si>
    <t>VVS installasjoner</t>
  </si>
  <si>
    <t>Sum inkl. mva</t>
  </si>
  <si>
    <t>Bygning</t>
  </si>
  <si>
    <t>Brannslukking</t>
  </si>
  <si>
    <t>Utendørs</t>
  </si>
  <si>
    <t>Summer legges inn under produktfanen i Mercell.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</si>
</sst>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3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0" borderId="11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0" fontId="6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0" borderId="9" xfId="0" applyFill="1" applyBorder="1" applyProtection="1">
      <protection locked="0"/>
    </xf>
    <xf numFmtId="0" fontId="0" fillId="2" borderId="13" xfId="0" applyFill="1" applyBorder="1"/>
    <xf numFmtId="0" fontId="4" fillId="2" borderId="11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0" fillId="2" borderId="7" xfId="0" applyFont="1" applyFill="1" applyBorder="1"/>
    <xf numFmtId="0" fontId="0" fillId="2" borderId="0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7" fillId="2" borderId="9" xfId="0" applyFont="1" applyFill="1" applyBorder="1" applyAlignment="1">
      <alignment vertical="center"/>
    </xf>
    <xf numFmtId="0" fontId="1" fillId="2" borderId="10" xfId="0" applyFont="1" applyFill="1" applyBorder="1"/>
    <xf numFmtId="3" fontId="5" fillId="2" borderId="11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3" fontId="5" fillId="2" borderId="9" xfId="0" applyNumberFormat="1" applyFont="1" applyFill="1" applyBorder="1" applyAlignment="1">
      <alignment vertical="center" wrapText="1"/>
    </xf>
    <xf numFmtId="3" fontId="3" fillId="3" borderId="9" xfId="0" applyNumberFormat="1" applyFont="1" applyFill="1" applyBorder="1"/>
    <xf numFmtId="3" fontId="0" fillId="0" borderId="0" xfId="0" applyNumberFormat="1"/>
    <xf numFmtId="3" fontId="0" fillId="2" borderId="6" xfId="0" applyNumberFormat="1" applyFill="1" applyBorder="1"/>
    <xf numFmtId="3" fontId="0" fillId="2" borderId="3" xfId="0" applyNumberFormat="1" applyFill="1" applyBorder="1"/>
    <xf numFmtId="3" fontId="0" fillId="2" borderId="9" xfId="0" applyNumberFormat="1" applyFill="1" applyBorder="1"/>
    <xf numFmtId="3" fontId="1" fillId="3" borderId="9" xfId="0" applyNumberFormat="1" applyFont="1" applyFill="1" applyBorder="1"/>
    <xf numFmtId="4" fontId="4" fillId="2" borderId="11" xfId="0" applyNumberFormat="1" applyFont="1" applyFill="1" applyBorder="1" applyAlignment="1" applyProtection="1">
      <alignment vertical="center" wrapText="1"/>
    </xf>
    <xf numFmtId="3" fontId="4" fillId="2" borderId="11" xfId="0" applyNumberFormat="1" applyFont="1" applyFill="1" applyBorder="1" applyAlignment="1">
      <alignment vertical="center" wrapText="1"/>
    </xf>
    <xf numFmtId="3" fontId="3" fillId="3" borderId="11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/>
    <xf numFmtId="3" fontId="4" fillId="0" borderId="11" xfId="0" applyNumberFormat="1" applyFont="1" applyFill="1" applyBorder="1" applyAlignment="1" applyProtection="1">
      <alignment vertical="center" wrapText="1"/>
      <protection locked="0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0810-1CCC-4BC4-B22B-03438E4707F5}">
  <dimension ref="A1:J30"/>
  <sheetViews>
    <sheetView tabSelected="1" zoomScale="70" zoomScaleNormal="70" workbookViewId="0">
      <selection activeCell="D4" sqref="D4"/>
    </sheetView>
  </sheetViews>
  <sheetFormatPr baseColWidth="10" defaultRowHeight="15" x14ac:dyDescent="0.25"/>
  <cols>
    <col min="1" max="1" width="8" customWidth="1"/>
    <col min="2" max="2" width="71" customWidth="1"/>
    <col min="3" max="3" width="6" customWidth="1"/>
    <col min="4" max="4" width="14.7109375" customWidth="1"/>
    <col min="6" max="6" width="9.85546875" customWidth="1"/>
    <col min="7" max="7" width="30.85546875" customWidth="1"/>
    <col min="8" max="8" width="15" bestFit="1" customWidth="1"/>
    <col min="9" max="9" width="18.140625" customWidth="1"/>
    <col min="10" max="10" width="13.28515625" customWidth="1"/>
    <col min="15" max="15" width="0" hidden="1" customWidth="1"/>
  </cols>
  <sheetData>
    <row r="1" spans="1:10" ht="21.75" thickBot="1" x14ac:dyDescent="0.4">
      <c r="A1" s="1"/>
      <c r="B1" s="33" t="s">
        <v>0</v>
      </c>
      <c r="C1" s="2"/>
      <c r="D1" s="3"/>
      <c r="G1" s="4" t="s">
        <v>1</v>
      </c>
      <c r="H1" s="5"/>
      <c r="I1" s="5"/>
      <c r="J1" s="6"/>
    </row>
    <row r="2" spans="1:10" ht="21.75" thickBot="1" x14ac:dyDescent="0.4">
      <c r="A2" s="7"/>
      <c r="B2" s="40" t="s">
        <v>2</v>
      </c>
      <c r="C2" s="8"/>
      <c r="D2" s="9"/>
      <c r="G2" s="37" t="s">
        <v>3</v>
      </c>
      <c r="H2" s="38"/>
      <c r="I2" s="38"/>
      <c r="J2" s="39"/>
    </row>
    <row r="3" spans="1:10" ht="29.25" thickBot="1" x14ac:dyDescent="0.3">
      <c r="A3" s="11" t="s">
        <v>29</v>
      </c>
      <c r="B3" s="16" t="s">
        <v>29</v>
      </c>
      <c r="C3" s="12" t="s">
        <v>29</v>
      </c>
      <c r="D3" s="34"/>
      <c r="G3" s="13" t="s">
        <v>5</v>
      </c>
      <c r="H3" s="14" t="s">
        <v>6</v>
      </c>
      <c r="I3" s="15" t="s">
        <v>7</v>
      </c>
      <c r="J3" s="44"/>
    </row>
    <row r="4" spans="1:10" ht="15.75" thickBot="1" x14ac:dyDescent="0.3">
      <c r="A4" s="35">
        <v>1</v>
      </c>
      <c r="B4" s="16" t="s">
        <v>28</v>
      </c>
      <c r="C4" s="17" t="s">
        <v>4</v>
      </c>
      <c r="D4" s="57"/>
      <c r="G4" s="36" t="s">
        <v>8</v>
      </c>
      <c r="H4" s="43">
        <v>1000</v>
      </c>
      <c r="I4" s="18"/>
      <c r="J4" s="43">
        <f>H4*I4</f>
        <v>0</v>
      </c>
    </row>
    <row r="5" spans="1:10" ht="15.75" thickBot="1" x14ac:dyDescent="0.3">
      <c r="A5" s="35">
        <v>2</v>
      </c>
      <c r="B5" s="16" t="s">
        <v>34</v>
      </c>
      <c r="C5" s="17" t="s">
        <v>4</v>
      </c>
      <c r="D5" s="57"/>
      <c r="G5" s="36" t="s">
        <v>9</v>
      </c>
      <c r="H5" s="43">
        <v>800</v>
      </c>
      <c r="I5" s="18"/>
      <c r="J5" s="43">
        <f t="shared" ref="J5:J11" si="0">H5*I5</f>
        <v>0</v>
      </c>
    </row>
    <row r="6" spans="1:10" ht="15.75" thickBot="1" x14ac:dyDescent="0.3">
      <c r="A6" s="35">
        <v>3</v>
      </c>
      <c r="B6" s="16" t="s">
        <v>32</v>
      </c>
      <c r="C6" s="17" t="s">
        <v>4</v>
      </c>
      <c r="D6" s="57"/>
      <c r="G6" s="36" t="s">
        <v>10</v>
      </c>
      <c r="H6" s="43">
        <v>500</v>
      </c>
      <c r="I6" s="18"/>
      <c r="J6" s="43">
        <f t="shared" si="0"/>
        <v>0</v>
      </c>
    </row>
    <row r="7" spans="1:10" ht="15.75" thickBot="1" x14ac:dyDescent="0.3">
      <c r="A7" s="35">
        <v>33</v>
      </c>
      <c r="B7" s="16" t="s">
        <v>35</v>
      </c>
      <c r="C7" s="17" t="s">
        <v>4</v>
      </c>
      <c r="D7" s="57"/>
      <c r="G7" s="36" t="s">
        <v>11</v>
      </c>
      <c r="H7" s="43">
        <v>100</v>
      </c>
      <c r="I7" s="18"/>
      <c r="J7" s="43">
        <f t="shared" si="0"/>
        <v>0</v>
      </c>
    </row>
    <row r="8" spans="1:10" ht="15.75" thickBot="1" x14ac:dyDescent="0.3">
      <c r="A8" s="35">
        <v>4</v>
      </c>
      <c r="B8" s="16" t="s">
        <v>30</v>
      </c>
      <c r="C8" s="17" t="s">
        <v>4</v>
      </c>
      <c r="D8" s="57"/>
      <c r="G8" s="36" t="s">
        <v>12</v>
      </c>
      <c r="H8" s="43">
        <v>250</v>
      </c>
      <c r="I8" s="18"/>
      <c r="J8" s="43">
        <f t="shared" si="0"/>
        <v>0</v>
      </c>
    </row>
    <row r="9" spans="1:10" ht="15.75" thickBot="1" x14ac:dyDescent="0.3">
      <c r="A9" s="35">
        <v>5</v>
      </c>
      <c r="B9" s="16" t="s">
        <v>31</v>
      </c>
      <c r="C9" s="17" t="s">
        <v>4</v>
      </c>
      <c r="D9" s="57"/>
      <c r="G9" s="36" t="s">
        <v>13</v>
      </c>
      <c r="H9" s="43">
        <v>250</v>
      </c>
      <c r="I9" s="18"/>
      <c r="J9" s="43">
        <f t="shared" si="0"/>
        <v>0</v>
      </c>
    </row>
    <row r="10" spans="1:10" ht="15.75" thickBot="1" x14ac:dyDescent="0.3">
      <c r="A10" s="35">
        <v>7</v>
      </c>
      <c r="B10" s="16" t="s">
        <v>36</v>
      </c>
      <c r="C10" s="17" t="s">
        <v>4</v>
      </c>
      <c r="D10" s="57" t="s">
        <v>29</v>
      </c>
      <c r="G10" s="36" t="s">
        <v>14</v>
      </c>
      <c r="H10" s="43">
        <v>300</v>
      </c>
      <c r="I10" s="18"/>
      <c r="J10" s="43">
        <f t="shared" si="0"/>
        <v>0</v>
      </c>
    </row>
    <row r="11" spans="1:10" ht="15.75" thickBot="1" x14ac:dyDescent="0.3">
      <c r="A11" s="19"/>
      <c r="B11" s="17"/>
      <c r="C11" s="17"/>
      <c r="D11" s="53"/>
      <c r="G11" s="36" t="s">
        <v>15</v>
      </c>
      <c r="H11" s="43">
        <v>50</v>
      </c>
      <c r="I11" s="18"/>
      <c r="J11" s="43">
        <f t="shared" si="0"/>
        <v>0</v>
      </c>
    </row>
    <row r="12" spans="1:10" ht="15.75" thickBot="1" x14ac:dyDescent="0.3">
      <c r="A12" s="19"/>
      <c r="B12" s="17"/>
      <c r="C12" s="17"/>
      <c r="D12" s="53"/>
      <c r="G12" s="13" t="s">
        <v>16</v>
      </c>
      <c r="H12" s="20"/>
      <c r="I12" s="21"/>
      <c r="J12" s="46">
        <f>SUM(J4:J11)</f>
        <v>0</v>
      </c>
    </row>
    <row r="13" spans="1:10" ht="15.75" thickBot="1" x14ac:dyDescent="0.3">
      <c r="A13" s="19"/>
      <c r="B13" s="17"/>
      <c r="C13" s="17"/>
      <c r="D13" s="53"/>
      <c r="G13" s="13" t="s">
        <v>17</v>
      </c>
      <c r="H13" s="20"/>
      <c r="I13" s="21"/>
      <c r="J13" s="46">
        <f>J12*0.25</f>
        <v>0</v>
      </c>
    </row>
    <row r="14" spans="1:10" ht="15.75" thickBot="1" x14ac:dyDescent="0.3">
      <c r="A14" s="19"/>
      <c r="B14" s="17"/>
      <c r="C14" s="17"/>
      <c r="D14" s="53"/>
      <c r="G14" s="41" t="s">
        <v>18</v>
      </c>
      <c r="H14" s="22"/>
      <c r="I14" s="23"/>
      <c r="J14" s="47">
        <f>J12+J13</f>
        <v>0</v>
      </c>
    </row>
    <row r="15" spans="1:10" ht="15.75" thickBot="1" x14ac:dyDescent="0.3">
      <c r="A15" s="19"/>
      <c r="B15" s="17"/>
      <c r="C15" s="17"/>
      <c r="D15" s="53"/>
      <c r="J15" s="48"/>
    </row>
    <row r="16" spans="1:10" ht="15.75" thickBot="1" x14ac:dyDescent="0.3">
      <c r="A16" s="19"/>
      <c r="B16" s="17"/>
      <c r="C16" s="17"/>
      <c r="D16" s="53"/>
      <c r="J16" s="48"/>
    </row>
    <row r="17" spans="1:10" ht="21.75" thickBot="1" x14ac:dyDescent="0.3">
      <c r="A17" s="19"/>
      <c r="B17" s="17"/>
      <c r="C17" s="17"/>
      <c r="D17" s="53"/>
      <c r="G17" s="24" t="s">
        <v>19</v>
      </c>
      <c r="H17" s="8"/>
      <c r="I17" s="8"/>
      <c r="J17" s="49"/>
    </row>
    <row r="18" spans="1:10" ht="15.75" thickBot="1" x14ac:dyDescent="0.3">
      <c r="A18" s="19"/>
      <c r="B18" s="17"/>
      <c r="C18" s="17"/>
      <c r="D18" s="53"/>
      <c r="G18" s="25" t="s">
        <v>20</v>
      </c>
      <c r="H18" s="25" t="s">
        <v>21</v>
      </c>
      <c r="I18" s="25" t="s">
        <v>22</v>
      </c>
      <c r="J18" s="50"/>
    </row>
    <row r="19" spans="1:10" ht="15.75" thickBot="1" x14ac:dyDescent="0.3">
      <c r="A19" s="19"/>
      <c r="B19" s="17"/>
      <c r="C19" s="17"/>
      <c r="D19" s="53"/>
      <c r="G19" s="25" t="s">
        <v>23</v>
      </c>
      <c r="H19" s="25">
        <v>500000</v>
      </c>
      <c r="I19" s="26"/>
      <c r="J19" s="50">
        <f>H19*((100+I19)/100)</f>
        <v>500000</v>
      </c>
    </row>
    <row r="20" spans="1:10" ht="15.75" thickBot="1" x14ac:dyDescent="0.3">
      <c r="A20" s="19"/>
      <c r="B20" s="17"/>
      <c r="C20" s="17"/>
      <c r="D20" s="53"/>
      <c r="G20" s="25" t="s">
        <v>17</v>
      </c>
      <c r="H20" s="10"/>
      <c r="I20" s="10"/>
      <c r="J20" s="51">
        <f>J19*0.25</f>
        <v>125000</v>
      </c>
    </row>
    <row r="21" spans="1:10" ht="15.75" thickBot="1" x14ac:dyDescent="0.3">
      <c r="A21" s="19"/>
      <c r="B21" s="17"/>
      <c r="C21" s="17"/>
      <c r="D21" s="53"/>
      <c r="G21" s="42" t="s">
        <v>33</v>
      </c>
      <c r="H21" s="27"/>
      <c r="I21" s="27"/>
      <c r="J21" s="52">
        <f>IF(J19+J20=375000, O21,(J19+J20))</f>
        <v>625000</v>
      </c>
    </row>
    <row r="22" spans="1:10" ht="15.75" thickBot="1" x14ac:dyDescent="0.3">
      <c r="A22" s="19"/>
      <c r="B22" s="17"/>
      <c r="C22" s="17"/>
      <c r="D22" s="53"/>
    </row>
    <row r="23" spans="1:10" ht="15.75" thickBot="1" x14ac:dyDescent="0.3">
      <c r="A23" s="19"/>
      <c r="B23" s="16" t="s">
        <v>24</v>
      </c>
      <c r="C23" s="17" t="s">
        <v>4</v>
      </c>
      <c r="D23" s="54">
        <f>SUM(D3:D21)</f>
        <v>0</v>
      </c>
    </row>
    <row r="24" spans="1:10" ht="15.75" thickBot="1" x14ac:dyDescent="0.3">
      <c r="A24" s="19"/>
      <c r="B24" s="28" t="s">
        <v>25</v>
      </c>
      <c r="C24" s="17" t="s">
        <v>4</v>
      </c>
      <c r="D24" s="54">
        <f>D23*0.25</f>
        <v>0</v>
      </c>
    </row>
    <row r="25" spans="1:10" ht="15.75" thickBot="1" x14ac:dyDescent="0.3">
      <c r="A25" s="29"/>
      <c r="B25" s="28" t="s">
        <v>26</v>
      </c>
      <c r="C25" s="17" t="s">
        <v>4</v>
      </c>
      <c r="D25" s="55">
        <f>D23+D24</f>
        <v>0</v>
      </c>
    </row>
    <row r="26" spans="1:10" ht="15.75" thickBot="1" x14ac:dyDescent="0.3">
      <c r="D26" s="45"/>
    </row>
    <row r="27" spans="1:10" ht="15.75" thickBot="1" x14ac:dyDescent="0.3">
      <c r="A27" s="30"/>
      <c r="B27" s="31" t="s">
        <v>27</v>
      </c>
      <c r="C27" s="32" t="s">
        <v>4</v>
      </c>
      <c r="D27" s="56">
        <f>D25+J14+J21</f>
        <v>625000</v>
      </c>
    </row>
    <row r="30" spans="1:10" ht="21" x14ac:dyDescent="0.35">
      <c r="B30" s="58" t="s">
        <v>37</v>
      </c>
    </row>
  </sheetData>
  <sheetProtection algorithmName="SHA-512" hashValue="rEMIVpSV9SJsBC6NJNToNd5JIYGs9J24fGrFEbLEJvgX2+HcLDBVrkkqPxeutzCP9Lv066sRhDN4ixsOGYmbGw==" saltValue="roz/4KXqHSQiRaFiyzLQz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Bjelland, Morten Kristoffer</dc:creator>
  <cp:lastModifiedBy>Løvlid, Rune</cp:lastModifiedBy>
  <dcterms:created xsi:type="dcterms:W3CDTF">2019-10-28T08:05:33Z</dcterms:created>
  <dcterms:modified xsi:type="dcterms:W3CDTF">2019-12-18T14:19:34Z</dcterms:modified>
</cp:coreProperties>
</file>